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Malulemg\Desktop\TRANSMISSION\NEW TENDERS\Providance Sedupane _ Multifunction Test Sets MWP1701TX\RFQ Docs\"/>
    </mc:Choice>
  </mc:AlternateContent>
  <xr:revisionPtr revIDLastSave="0" documentId="13_ncr:40009_{C74E4B57-3C0C-4D01-B3B0-025FFB36327A}" xr6:coauthVersionLast="47" xr6:coauthVersionMax="47" xr10:uidLastSave="{00000000-0000-0000-0000-000000000000}"/>
  <bookViews>
    <workbookView xWindow="-110" yWindow="-110" windowWidth="19420" windowHeight="10420" tabRatio="904" activeTab="7"/>
  </bookViews>
  <sheets>
    <sheet name="Tender Cover Sheet" sheetId="9" r:id="rId1"/>
    <sheet name="Pricing Instruction" sheetId="8" r:id="rId2"/>
    <sheet name="5.1.0 Preamble" sheetId="10" r:id="rId3"/>
    <sheet name="5.1.1 Pricing Schedule" sheetId="13" r:id="rId4"/>
    <sheet name="5.1.2 CPA Formulae" sheetId="11" r:id="rId5"/>
    <sheet name="5.1.3 Summary" sheetId="12" r:id="rId6"/>
    <sheet name="5.1.4 Exchange Rates" sheetId="15" r:id="rId7"/>
    <sheet name="5.1.5 PS5" sheetId="16" r:id="rId8"/>
  </sheets>
  <externalReferences>
    <externalReference r:id="rId9"/>
  </externalReferences>
  <definedNames>
    <definedName name="_xlnm._FilterDatabase" localSheetId="3" hidden="1">'5.1.1 Pricing Schedule'!$A$8:$T$22</definedName>
    <definedName name="_xlnm._FilterDatabase" localSheetId="7" hidden="1">'5.1.5 PS5'!$A$6:$AA$89</definedName>
    <definedName name="_xlnm._FilterDatabase" localSheetId="1" hidden="1">'Pricing Instruction'!#REF!</definedName>
    <definedName name="a">#REF!</definedName>
    <definedName name="Area_Print" localSheetId="2">#REF!</definedName>
    <definedName name="Area_Print" localSheetId="4">#REF!</definedName>
    <definedName name="Area_Print" localSheetId="5">#REF!</definedName>
    <definedName name="Area_Print" localSheetId="1">#REF!</definedName>
    <definedName name="Area_Print" localSheetId="0">#REF!</definedName>
    <definedName name="Area_Print">#REF!</definedName>
    <definedName name="b">#REF!</definedName>
    <definedName name="copy">#REF!</definedName>
    <definedName name="d">#REF!</definedName>
    <definedName name="Data" localSheetId="2">#REF!</definedName>
    <definedName name="Data" localSheetId="4">#REF!</definedName>
    <definedName name="Data" localSheetId="5">#REF!</definedName>
    <definedName name="Data" localSheetId="1">'Pricing Instruction'!#REF!</definedName>
    <definedName name="Data" localSheetId="0">#REF!</definedName>
    <definedName name="Data">#REF!</definedName>
    <definedName name="Data_Daywork" localSheetId="2">#REF!</definedName>
    <definedName name="Data_Daywork" localSheetId="4">#REF!</definedName>
    <definedName name="Data_Daywork" localSheetId="5">#REF!</definedName>
    <definedName name="Data_Daywork" localSheetId="1">#REF!</definedName>
    <definedName name="Data_Daywork" localSheetId="0">#REF!</definedName>
    <definedName name="Data_Daywork">#REF!</definedName>
    <definedName name="Data_Opt_Bill5" localSheetId="2">#REF!</definedName>
    <definedName name="Data_Opt_Bill5" localSheetId="4">#REF!</definedName>
    <definedName name="Data_Opt_Bill5" localSheetId="5">#REF!</definedName>
    <definedName name="Data_Opt_Bill5" localSheetId="1">#REF!</definedName>
    <definedName name="Data_Opt_Bill5" localSheetId="0">#REF!</definedName>
    <definedName name="Data_Opt_Bill5">#REF!</definedName>
    <definedName name="e">#REF!</definedName>
    <definedName name="_xlnm.Print_Area" localSheetId="3">'5.1.1 Pricing Schedule'!$A$1:$S$22</definedName>
    <definedName name="_xlnm.Print_Area" localSheetId="4">'5.1.2 CPA Formulae'!$A$1:$N$155</definedName>
    <definedName name="_xlnm.Print_Area" localSheetId="5">'5.1.3 Summary'!$A$1:$F$56</definedName>
    <definedName name="_xlnm.Print_Area" localSheetId="6">'5.1.4 Exchange Rates'!$A$1:$M$38</definedName>
    <definedName name="_xlnm.Print_Area" localSheetId="7">'5.1.5 PS5'!$A$1:$P$89</definedName>
    <definedName name="_xlnm.Print_Area" localSheetId="1">'Pricing Instruction'!$A$1:$C$31</definedName>
    <definedName name="Sort_Data" localSheetId="2">#REF!</definedName>
    <definedName name="Sort_Data" localSheetId="4">#REF!</definedName>
    <definedName name="Sort_Data" localSheetId="5">#REF!</definedName>
    <definedName name="Sort_Data" localSheetId="1">#REF!</definedName>
    <definedName name="Sort_Data" localSheetId="0">#REF!</definedName>
    <definedName name="Sort_Data">#REF!</definedName>
    <definedName name="w">#REF!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15" l="1"/>
  <c r="C3" i="15"/>
  <c r="C4" i="11"/>
  <c r="C3" i="11"/>
  <c r="C1" i="11"/>
  <c r="C4" i="10"/>
  <c r="O55" i="16"/>
  <c r="O9" i="16"/>
  <c r="S10" i="13"/>
  <c r="D20" i="12"/>
  <c r="F20" i="12" s="1"/>
  <c r="D18" i="12"/>
  <c r="D14" i="12"/>
  <c r="D12" i="12"/>
  <c r="D10" i="12"/>
  <c r="B20" i="12"/>
  <c r="B18" i="12"/>
  <c r="B16" i="12"/>
  <c r="B14" i="12"/>
  <c r="B12" i="12"/>
  <c r="B10" i="12"/>
  <c r="K12" i="13"/>
  <c r="M12" i="13"/>
  <c r="G12" i="13"/>
  <c r="I12" i="13"/>
  <c r="A2" i="13"/>
  <c r="K9" i="16"/>
  <c r="G20" i="13"/>
  <c r="I20" i="13"/>
  <c r="G18" i="13"/>
  <c r="I18" i="13"/>
  <c r="G16" i="13"/>
  <c r="I16" i="13"/>
  <c r="G14" i="13"/>
  <c r="I14" i="13"/>
  <c r="G10" i="13"/>
  <c r="I10" i="13"/>
  <c r="J17" i="16"/>
  <c r="K17" i="16"/>
  <c r="L17" i="16"/>
  <c r="M17" i="16"/>
  <c r="N17" i="16"/>
  <c r="N27" i="16"/>
  <c r="N44" i="16"/>
  <c r="O17" i="16"/>
  <c r="P17" i="16"/>
  <c r="J23" i="16"/>
  <c r="J27" i="16"/>
  <c r="J44" i="16"/>
  <c r="K23" i="16"/>
  <c r="L23" i="16"/>
  <c r="M23" i="16"/>
  <c r="N23" i="16"/>
  <c r="O23" i="16"/>
  <c r="O27" i="16"/>
  <c r="O44" i="16"/>
  <c r="P23" i="16"/>
  <c r="J26" i="16"/>
  <c r="K26" i="16"/>
  <c r="L26" i="16"/>
  <c r="M26" i="16"/>
  <c r="N26" i="16"/>
  <c r="O26" i="16"/>
  <c r="P26" i="16"/>
  <c r="P27" i="16"/>
  <c r="P44" i="16"/>
  <c r="J32" i="16"/>
  <c r="K32" i="16"/>
  <c r="L32" i="16"/>
  <c r="L36" i="16"/>
  <c r="M32" i="16"/>
  <c r="N32" i="16"/>
  <c r="O32" i="16"/>
  <c r="O36" i="16"/>
  <c r="P32" i="16"/>
  <c r="P36" i="16"/>
  <c r="J35" i="16"/>
  <c r="K35" i="16"/>
  <c r="L35" i="16"/>
  <c r="M35" i="16"/>
  <c r="N35" i="16"/>
  <c r="O35" i="16"/>
  <c r="P35" i="16"/>
  <c r="J40" i="16"/>
  <c r="K40" i="16"/>
  <c r="L40" i="16"/>
  <c r="M40" i="16"/>
  <c r="N40" i="16"/>
  <c r="O40" i="16"/>
  <c r="P40" i="16"/>
  <c r="J43" i="16"/>
  <c r="K43" i="16"/>
  <c r="L43" i="16"/>
  <c r="M43" i="16"/>
  <c r="N43" i="16"/>
  <c r="O43" i="16"/>
  <c r="P43" i="16"/>
  <c r="A47" i="16"/>
  <c r="A49" i="16"/>
  <c r="J36" i="16"/>
  <c r="L27" i="16"/>
  <c r="N36" i="16"/>
  <c r="K27" i="16"/>
  <c r="K44" i="16"/>
  <c r="K36" i="16"/>
  <c r="M36" i="16"/>
  <c r="M27" i="16"/>
  <c r="M44" i="16"/>
  <c r="C1" i="15"/>
  <c r="C2" i="15"/>
  <c r="C2" i="11"/>
  <c r="C13" i="11"/>
  <c r="C12" i="11"/>
  <c r="C11" i="11"/>
  <c r="C10" i="11"/>
  <c r="K10" i="13"/>
  <c r="M10" i="13"/>
  <c r="K14" i="13"/>
  <c r="M14" i="13"/>
  <c r="K16" i="13"/>
  <c r="M16" i="13"/>
  <c r="K18" i="13"/>
  <c r="M18" i="13"/>
  <c r="K20" i="13"/>
  <c r="M20" i="13"/>
  <c r="C3" i="12"/>
  <c r="C1" i="12"/>
  <c r="C2" i="12"/>
  <c r="F9" i="12"/>
  <c r="E9" i="12"/>
  <c r="D9" i="12"/>
  <c r="B148" i="11"/>
  <c r="B137" i="11"/>
  <c r="B126" i="11"/>
  <c r="B115" i="11"/>
  <c r="B104" i="11"/>
  <c r="B93" i="11"/>
  <c r="B82" i="11"/>
  <c r="B71" i="11"/>
  <c r="B60" i="11"/>
  <c r="B49" i="11"/>
  <c r="C19" i="11"/>
  <c r="C18" i="11"/>
  <c r="C17" i="11"/>
  <c r="C16" i="11"/>
  <c r="C15" i="11"/>
  <c r="C14" i="11"/>
  <c r="C3" i="10"/>
  <c r="C2" i="10"/>
  <c r="C1" i="10"/>
  <c r="C4" i="12"/>
  <c r="B5" i="8"/>
  <c r="B3" i="8"/>
  <c r="B1" i="8"/>
  <c r="B7" i="8"/>
  <c r="M9" i="16"/>
  <c r="K55" i="16"/>
  <c r="O45" i="16"/>
  <c r="O46" i="16"/>
  <c r="M45" i="16"/>
  <c r="M46" i="16"/>
  <c r="K45" i="16"/>
  <c r="K46" i="16"/>
  <c r="P45" i="16"/>
  <c r="P46" i="16"/>
  <c r="J45" i="16"/>
  <c r="J46" i="16"/>
  <c r="N45" i="16"/>
  <c r="N46" i="16"/>
  <c r="L44" i="16"/>
  <c r="L45" i="16"/>
  <c r="L46" i="16"/>
  <c r="L9" i="16"/>
  <c r="J9" i="16"/>
  <c r="L55" i="16"/>
  <c r="M55" i="16"/>
  <c r="R16" i="13"/>
  <c r="S16" i="13"/>
  <c r="D16" i="12" s="1"/>
  <c r="R10" i="13"/>
  <c r="R20" i="13"/>
  <c r="S20" i="13"/>
  <c r="J55" i="16"/>
  <c r="N55" i="16"/>
  <c r="R18" i="13"/>
  <c r="S18" i="13"/>
  <c r="N9" i="16"/>
  <c r="R12" i="13"/>
  <c r="S12" i="13"/>
  <c r="R14" i="13"/>
  <c r="S14" i="13"/>
  <c r="F10" i="12" l="1"/>
  <c r="E56" i="12"/>
  <c r="S22" i="13"/>
  <c r="F18" i="12"/>
  <c r="D56" i="12"/>
  <c r="C20" i="9" s="1"/>
  <c r="F16" i="12"/>
  <c r="F12" i="12"/>
  <c r="F14" i="12"/>
  <c r="F56" i="12" l="1"/>
  <c r="C28" i="9"/>
</calcChain>
</file>

<file path=xl/sharedStrings.xml><?xml version="1.0" encoding="utf-8"?>
<sst xmlns="http://schemas.openxmlformats.org/spreadsheetml/2006/main" count="663" uniqueCount="375">
  <si>
    <t>Total</t>
  </si>
  <si>
    <t>Quantity</t>
  </si>
  <si>
    <t>No.</t>
  </si>
  <si>
    <t>Enquiry No.</t>
  </si>
  <si>
    <t>Package Name:</t>
  </si>
  <si>
    <t>Tenderer's Name:</t>
  </si>
  <si>
    <t>Category of Offer:</t>
  </si>
  <si>
    <t>5.1.2 CONTRACT PRICE ADJUSTMENT (CPA) FOR INFLATION</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</si>
  <si>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</si>
  <si>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</si>
  <si>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</si>
  <si>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</si>
  <si>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</si>
  <si>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A</t>
  </si>
  <si>
    <t>Type in the description of each formula in the tables below</t>
  </si>
  <si>
    <t>B</t>
  </si>
  <si>
    <t>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</si>
  <si>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</si>
  <si>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</si>
  <si>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</si>
  <si>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</si>
  <si>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</si>
  <si>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</si>
  <si>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</si>
  <si>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</si>
  <si>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</si>
  <si>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</si>
  <si>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</si>
  <si>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</si>
  <si>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</si>
  <si>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</si>
  <si>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</si>
  <si>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</si>
  <si>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</si>
  <si>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</si>
  <si>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</si>
  <si>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</si>
  <si>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</si>
  <si>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 xml:space="preserve"> </t>
  </si>
  <si>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</si>
  <si>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</si>
  <si>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</si>
  <si>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</si>
  <si>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</si>
  <si>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</si>
  <si>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</si>
  <si>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</si>
  <si>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</si>
  <si>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</si>
  <si>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</si>
  <si>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</si>
  <si>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</si>
  <si>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</si>
  <si>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</si>
  <si>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</si>
  <si>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</si>
  <si>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</si>
  <si>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</si>
  <si>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</si>
  <si>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</si>
  <si>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</si>
  <si>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</si>
  <si>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</si>
  <si>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</si>
  <si>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</si>
  <si>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</si>
  <si>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</si>
  <si>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</si>
  <si>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</si>
  <si>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</si>
  <si>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</si>
  <si>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</si>
  <si>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</si>
  <si>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</si>
  <si>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</si>
  <si>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</si>
  <si>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</si>
  <si>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</si>
  <si>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</si>
  <si>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</si>
  <si>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</si>
  <si>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</si>
  <si>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</si>
  <si>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</si>
  <si>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</si>
  <si>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</si>
  <si>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</si>
  <si>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</si>
  <si>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</si>
  <si>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</si>
  <si>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</si>
  <si>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</si>
  <si>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</si>
  <si>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</si>
  <si>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</si>
  <si>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</si>
  <si>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</si>
  <si>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</si>
  <si>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</si>
  <si>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</si>
  <si>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</si>
  <si>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</si>
  <si>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</si>
  <si>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</si>
  <si>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</si>
  <si>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</si>
  <si>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</si>
  <si>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</si>
  <si>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</si>
  <si>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</si>
  <si>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</si>
  <si>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</si>
  <si>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</si>
  <si>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</si>
  <si>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</si>
  <si>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</si>
  <si>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</si>
  <si>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</si>
  <si>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</si>
  <si>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</si>
  <si>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</si>
  <si>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</si>
  <si>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</si>
  <si>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</si>
  <si>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</si>
  <si>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</si>
  <si>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</si>
  <si>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r>
      <t xml:space="preserve">Read these notes BEFORE you commence input  to this workbook. Changes may not be made to this workbook. No columns may be removed, edited, added or changed on this workbook. This sheet provides an overview to the Tenderer of the content and role of the sheets making up the Price Schedule.  It will not form part of the tender adjudication. </t>
    </r>
    <r>
      <rPr>
        <b/>
        <sz val="12"/>
        <color indexed="10"/>
        <rFont val="Arial"/>
        <family val="2"/>
      </rPr>
      <t>This contract is an "as and when" required contract. The quantities herein are estimates only and are non-committal.</t>
    </r>
  </si>
  <si>
    <t xml:space="preserve">Only The Main Offer shall be accepted. No alternative offers are accepted. There must be a separate Excel and PDF file for the main offer. The Tenderer must check and take responsibility for all required inputs, Sums, etc. The Tenderer cannot  add or delete rows and must adhere to the basic requirements identified above.  </t>
  </si>
  <si>
    <t xml:space="preserve">Main offer is = The pricing schedule may not be changed or altered. Tenderer(s) to populate all required information on the Tender cover sheet and also populate as stipulated in (5.1.1 Pricing, 5.1.2 CPA Formulae, 5.1.3 Summary (Including VAT Portion) </t>
  </si>
  <si>
    <t>NOTE:  ALL CALCULATIONS ARE THE RESPONSIBILITY OF THE TENDERER, AND MUST BE CHECKED THOROUGHLY.  ANY DISCREPANCY FOUND IN THE CALCULATIONS IN THIS WORKBOOK MUST BE BROUGHT TO THE ATTENTION OF ESKOM, THROUGH THE DESIGNATED BUYER! THE TENDER WILL BE AWARDED WHOLLY TO ONE TENDERER FOR THIS PRICE LIST AND WILL NOT BE SPLIT AMONGST TENDERES.</t>
  </si>
  <si>
    <t>This workbook contains the following sheets:</t>
  </si>
  <si>
    <t>Tender Cover Sheet</t>
  </si>
  <si>
    <t>5.1.0 Preamble</t>
  </si>
  <si>
    <t>5.1.1 Pricing</t>
  </si>
  <si>
    <t>5.1.2 CPA Formulae</t>
  </si>
  <si>
    <t>This sheet must be completed by the Tenderer for the proposed contract price adjustment (CPA) formulae, (where applicable ) and will be carried forward to worksheet (5.1.1 Pricing). Details of the CPA Formulae to be determined in accordance with the CPA conditions with reference to the NOTES. If the CPA formulae is inputted in worksheet (5.1.2 CPA Formulae) but is not reflected, using the drop downs, in worksheet (5.1.1 Pricing), the tendered prices will be deemed "Fixed and Firm for the duration of contract".</t>
  </si>
  <si>
    <t>5.1.3 Summary</t>
  </si>
  <si>
    <t>Conventions used in this workbook</t>
  </si>
  <si>
    <t>Only Light Green highlighted cells are to be inputted by the Tenderer.</t>
  </si>
  <si>
    <t>There will be no inputting in Grey highlighted cells.</t>
  </si>
  <si>
    <t>PRICING INFORMATION</t>
  </si>
  <si>
    <t>ENQUIRY No.</t>
  </si>
  <si>
    <t>NAME OF PACKAGE:</t>
  </si>
  <si>
    <t xml:space="preserve">TENDERER’S NAME:  </t>
  </si>
  <si>
    <t>CATEGORY OF OFFER (MAIN OFFER ONLY):</t>
  </si>
  <si>
    <t>TENDERED PRICE:  IN ZAR</t>
  </si>
  <si>
    <t>(excluding VAT)</t>
  </si>
  <si>
    <t>RAND VALUE IN WORDS</t>
  </si>
  <si>
    <t>[Price in Words]</t>
  </si>
  <si>
    <t>(including VAT)</t>
  </si>
  <si>
    <t>DATE :</t>
  </si>
  <si>
    <t>FULL NAMES OF SIGNATORY:</t>
  </si>
  <si>
    <t>DESIGNATION OF SIGNATORY:</t>
  </si>
  <si>
    <t>SIGNATURE :</t>
  </si>
  <si>
    <t xml:space="preserve">5.1.0 PREAMBLE TO PRICE SCHEDULE </t>
  </si>
  <si>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and also populate  as stipulated in  (5.1.1 Pricing )  and (5.1.2 CPA Formulae). CPA Formulae should represent cost breakdown of the goods/commodities/components/items being sourced.</t>
    </r>
  </si>
  <si>
    <t>The Prices are the amounts stated in the price column of the Price Schedule.  Where an estimated quantity is stated for an item in the Price Schedule, the Price is calculated by multiplying the estimated quantity by the rate.</t>
  </si>
  <si>
    <t>The total of the prices must include for all direct and indirect costs, overheads, profit on costs, risks, liabilities, obligations, etc. relative to the contract.</t>
  </si>
  <si>
    <t>The Prices quoted by the supplier should be exclusive and inclusive of VAT.</t>
  </si>
  <si>
    <t xml:space="preserve"> Please note, that the Tenderer is to input the VAT amount as no formulae has been provided for the VAT portion.</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</si>
  <si>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</si>
  <si>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</si>
  <si>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 xml:space="preserve">5.1.3 Summary </t>
  </si>
  <si>
    <t>Manual input required</t>
  </si>
  <si>
    <t>All prices in ZAR</t>
  </si>
  <si>
    <t>Table No.</t>
  </si>
  <si>
    <t>Section Description</t>
  </si>
  <si>
    <t>TOTAL PRICE</t>
  </si>
  <si>
    <t xml:space="preserve">Any other cost not mentioned in 5.1.1 is assumed to be included in, or spread across, the other Prices and rates in the price schedule in order to fulfil the obligation to Provide the Goods and Services for the tendered total of the Prices.  </t>
  </si>
  <si>
    <t>This sheet provides general guidelines for this section. It will  form part of the tender or contract.</t>
  </si>
  <si>
    <t xml:space="preserve">Pricing Instruction </t>
  </si>
  <si>
    <t>No</t>
  </si>
  <si>
    <t>Unit of Measurement:</t>
  </si>
  <si>
    <t>No-Number</t>
  </si>
  <si>
    <t>Item</t>
  </si>
  <si>
    <t>SAP No.</t>
  </si>
  <si>
    <t>Short Description</t>
  </si>
  <si>
    <t>UoM</t>
  </si>
  <si>
    <t>EUR</t>
  </si>
  <si>
    <t>RoE Currency 1,00 = ZAR</t>
  </si>
  <si>
    <t>ZAR</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</si>
  <si>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</si>
  <si>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</si>
  <si>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</si>
  <si>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</si>
  <si>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</si>
  <si>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</si>
  <si>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</si>
  <si>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</si>
  <si>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</si>
  <si>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</si>
  <si>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</si>
  <si>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</si>
  <si>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</si>
  <si>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</si>
  <si>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</si>
  <si>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</si>
  <si>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</si>
  <si>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</si>
  <si>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</si>
  <si>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</si>
  <si>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</si>
  <si>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</si>
  <si>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</si>
  <si>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</si>
  <si>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</si>
  <si>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</si>
  <si>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</si>
  <si>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</si>
  <si>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</si>
  <si>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</si>
  <si>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</si>
  <si>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</si>
  <si>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</si>
  <si>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</si>
  <si>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</si>
  <si>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</si>
  <si>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</si>
  <si>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</si>
  <si>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</si>
  <si>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</si>
  <si>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</si>
  <si>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</si>
  <si>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</si>
  <si>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</si>
  <si>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</si>
  <si>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USD</t>
  </si>
  <si>
    <t>Tendered Rates/Unit (ZAR)</t>
  </si>
  <si>
    <t>LOCAL ENGINEERING</t>
  </si>
  <si>
    <t>Tendered Rate/Unit (ZAR)</t>
  </si>
  <si>
    <t>LOCAL + FOREIGN</t>
  </si>
  <si>
    <t>Rate paid per number of items Delivered/installed complete per the scope</t>
  </si>
  <si>
    <t>Item 1</t>
  </si>
  <si>
    <t>Item 2</t>
  </si>
  <si>
    <t>Item 3</t>
  </si>
  <si>
    <t>Item 4</t>
  </si>
  <si>
    <t>Item 5</t>
  </si>
  <si>
    <t>Item 6</t>
  </si>
  <si>
    <t>Item 7</t>
  </si>
  <si>
    <t>TOTAL</t>
  </si>
  <si>
    <t>DATE.......................................................</t>
  </si>
  <si>
    <t>CAPACITY........................................................................</t>
  </si>
  <si>
    <t>SIGNATURE...................................................................</t>
  </si>
  <si>
    <t>(52 + 53)</t>
  </si>
  <si>
    <t xml:space="preserve">54. TOTAL AMOUNT CLAIMED </t>
  </si>
  <si>
    <t>53. PERCENTAGE PREFERENCE CLAIMED (=................) ON LINE 51</t>
  </si>
  <si>
    <t>52. PERCENTAGE PREFERENCE CLAIMED (=................) ON LINE 50</t>
  </si>
  <si>
    <t xml:space="preserve">51. PRICE FOR LOCAL DESIGN / ENGINEERING SERVICES (LINE 27) </t>
  </si>
  <si>
    <t>50. FOR PRICE GOODS MANUFACTURED IN R.S.A. (LINE 16)</t>
  </si>
  <si>
    <t>LOCAL PREFERENCE FOR ELECTRONICS ONLY</t>
  </si>
  <si>
    <t>(36+42+48)</t>
  </si>
  <si>
    <t>49: FOREIGN CONTENT OF TOTAL PRICE</t>
  </si>
  <si>
    <t>(26=43+44+45+46+47)</t>
  </si>
  <si>
    <t xml:space="preserve">48: TOTAL PRICE OVERSEAS ENGINEERING SERVICES (LINE 26) </t>
  </si>
  <si>
    <t>(In Foreign Currency)</t>
  </si>
  <si>
    <t>47: CURRENCY E   1 ZAR=.............</t>
  </si>
  <si>
    <t>46: CURRENCY D   1 ZAR=............</t>
  </si>
  <si>
    <t>45: CURRENCY C   1 ZAR=............</t>
  </si>
  <si>
    <t>44: CURRENCY B   1 ZAR=............</t>
  </si>
  <si>
    <t>43: CURRENCY A   1 ZAR=............</t>
  </si>
  <si>
    <t>PRICE OVERSEAS ENGINEERING SERVICES (LINE 27)</t>
  </si>
  <si>
    <t>(24=37+38+39+40+41)</t>
  </si>
  <si>
    <t xml:space="preserve">42.TOTAL PRICE EXPATRIATE LABOUR </t>
  </si>
  <si>
    <t>41: CURRENCY E   1 ZAR=.............</t>
  </si>
  <si>
    <t>40: CURRENCY D   1 ZAR=............</t>
  </si>
  <si>
    <t>39: CURRENCY C   1 ZAR=............</t>
  </si>
  <si>
    <t>38: CURRENCY B   1 ZAR=............</t>
  </si>
  <si>
    <t>37: CURRENCY A   1 ZAR=............</t>
  </si>
  <si>
    <t>PRICE EXPATRIATE LABOUR (LINE 25)</t>
  </si>
  <si>
    <t>(5=31+32+33+34+35)</t>
  </si>
  <si>
    <t xml:space="preserve">36: TOTAL F.O.B. PRICE </t>
  </si>
  <si>
    <t>(INSURANCE)</t>
  </si>
  <si>
    <t>35: CURRENCY E   1 ZAR=............</t>
  </si>
  <si>
    <t>34: CURRENCY D   1 ZAR=............</t>
  </si>
  <si>
    <t>(FOB)</t>
  </si>
  <si>
    <t>33: CURRENCY C   1 ZAR=............</t>
  </si>
  <si>
    <t>32: CURRENCY B   1 ZAR=............</t>
  </si>
  <si>
    <t>31: CURRENCY A   1 ZAR=............</t>
  </si>
  <si>
    <t>PRICE DELIVERED TO PORT R.S.A. (LINE 5)</t>
  </si>
  <si>
    <t>**Please specify</t>
  </si>
  <si>
    <t xml:space="preserve">   risk insurance</t>
  </si>
  <si>
    <t xml:space="preserve">                  ITEM DESCRIPTION</t>
  </si>
  <si>
    <t xml:space="preserve"> *Eskom may effect this insurance which includes war</t>
  </si>
  <si>
    <t xml:space="preserve">                       ITEM NO</t>
  </si>
  <si>
    <t xml:space="preserve"> REMARKS</t>
  </si>
  <si>
    <t xml:space="preserve"> PRICE SCHEDULE FOR GOODS MANUFACTURED IN AND OUTSIDE THE R.S.A.  PRICE PER UNIT FOR SUPPLY, DELIVERY AND OFF LOADING.  ALL AMOUNTS EXPRESSED IN RANDS</t>
  </si>
  <si>
    <t>SUPPLIER:</t>
  </si>
  <si>
    <t xml:space="preserve">                                      PRICES INCLUSIVE OF VAT (VALUE ADDED TAX)</t>
  </si>
  <si>
    <t>(27+36+46)</t>
  </si>
  <si>
    <t>30: TOTAL  PRICE INCLUDING VAT</t>
  </si>
  <si>
    <t>29. VAT</t>
  </si>
  <si>
    <t>29: TOTAL PRICE EXCLUDING VAT</t>
  </si>
  <si>
    <t>(26+27)</t>
  </si>
  <si>
    <t>28: TOTAL PRICE FOR ENGINEERING SERVICES...</t>
  </si>
  <si>
    <t>27: LOCAL ENGINEERING SERVICES</t>
  </si>
  <si>
    <t>26: OVERSEAS ENGINEERING SERVICES</t>
  </si>
  <si>
    <t>(23+24)</t>
  </si>
  <si>
    <t xml:space="preserve">25: TOTAL PRICE FOR SITE WORK ...          </t>
  </si>
  <si>
    <t>24: EXPATRIATE  LABOUR</t>
  </si>
  <si>
    <t>23: LOCAL LABOUR</t>
  </si>
  <si>
    <t xml:space="preserve"> SITE WORK (ERECTION / INSTALLATION INCL. COMMISSIONING) </t>
  </si>
  <si>
    <t>(18+21)</t>
  </si>
  <si>
    <t xml:space="preserve">22: PRICE (F.O.R.) DELIVERED TO SITE ...          </t>
  </si>
  <si>
    <t>(19+20)</t>
  </si>
  <si>
    <t xml:space="preserve">21: COST OF TRANSPORT WORKS TO SITE ...          </t>
  </si>
  <si>
    <t>20: COST OF ROAD TRANSPORT</t>
  </si>
  <si>
    <t>19: COST OF RAIL TRANSPORT</t>
  </si>
  <si>
    <t>(16+17)</t>
  </si>
  <si>
    <t>18: TOTAL F.O.R. PRICE ...</t>
  </si>
  <si>
    <t>17: F.O.R. PRICE-GOODS SUPPLIED FROM IMPORTED ITEMS</t>
  </si>
  <si>
    <t>16: F.O.R. PRICE-GOODS MANUFACTURED INSIDE R.S.A.</t>
  </si>
  <si>
    <t>SUPPLIED FROM INSIDE R.S.A.</t>
  </si>
  <si>
    <t>(In ZAR)</t>
  </si>
  <si>
    <t>(5+11+14)</t>
  </si>
  <si>
    <t>15: TOTAL PRICE (F.O.B.) DELIVERED TO WORKS/SITE...</t>
  </si>
  <si>
    <t>(12+13)</t>
  </si>
  <si>
    <t>14: TOTAL COST OF TRANSPORT S.A. PORT TO WORK/SITE ...</t>
  </si>
  <si>
    <t>13: COST OF ROAD TRANSPORT IN R.S.A.</t>
  </si>
  <si>
    <t>12: COST OF RAIL TRANSPORT IN R.S.A.</t>
  </si>
  <si>
    <t>(6+7+8+9+10)</t>
  </si>
  <si>
    <t>11: COST OF IMPORTATION ...</t>
  </si>
  <si>
    <t>10: OTHER**</t>
  </si>
  <si>
    <t>9: IMPORT SURCHARGE</t>
  </si>
  <si>
    <t>8: CUSTOMS DUTIES</t>
  </si>
  <si>
    <t>7: LANDING CHARGES</t>
  </si>
  <si>
    <t>6: WHARFAGE</t>
  </si>
  <si>
    <t>(1+2+3+4)</t>
  </si>
  <si>
    <t>5: TOTAL PRICE DELIVERED PORT R.S.A. ...</t>
  </si>
  <si>
    <t>4: COST OF MARINE INSURANCES *</t>
  </si>
  <si>
    <t>3: COST OF AIR  FREIGHT</t>
  </si>
  <si>
    <t>2: COST OF SEA  FREIGHT</t>
  </si>
  <si>
    <t>1: F.O.B. PRICE</t>
  </si>
  <si>
    <t>SUPPLIED FROM OUTSIDE R.S.A.:</t>
  </si>
  <si>
    <t/>
  </si>
  <si>
    <t xml:space="preserve"> PRICE SCHEDULE FOR GOODS MANUFACTURED OUTSIDE THE R.S.A.  PRICE PER UNIT FOR ENGINEERING, MANUFACTURE, SUPPLY AND DELIVERY.  ALL AMOUNTS EXPRESSED IN FOREIGN CURRENCY (UP TO LINE 49).</t>
  </si>
  <si>
    <t xml:space="preserve"> PRICE SCHEDULE : C (PS5) :   </t>
  </si>
  <si>
    <t>ENQUIRY NUMBER :</t>
  </si>
  <si>
    <t>5.1.4 Exchange Rates</t>
  </si>
  <si>
    <t>5.1.5 PS5</t>
  </si>
  <si>
    <r>
      <t xml:space="preserve">This worksheet is a compulsory tender returnable, and </t>
    </r>
    <r>
      <rPr>
        <b/>
        <sz val="12"/>
        <color indexed="10"/>
        <rFont val="Arial"/>
        <family val="2"/>
      </rPr>
      <t>shall be priced in full</t>
    </r>
    <r>
      <rPr>
        <sz val="12"/>
        <color indexed="10"/>
        <rFont val="Arial"/>
        <family val="2"/>
      </rPr>
      <t xml:space="preserve">. </t>
    </r>
    <r>
      <rPr>
        <sz val="12"/>
        <rFont val="Arial"/>
        <family val="2"/>
      </rPr>
      <t xml:space="preserve">No alternative offers are accepted. The Tenderer takes responsibility for ensuring correct inputs. Tenderers are to populate their pricing information as stipulated in the pricing schedule. </t>
    </r>
  </si>
  <si>
    <t>This is the cover sheet for Worksheets 5.1.0 to 5.1.4 and provides the total tendered price which is mandatory be completed.  It is also the source of the package name, tenderer name etc. for the other worksheets.  It will  form part of the tender or contract. Worksheets Tender Cover Sheet, 5.1.1 Pricing, 5.1.2 CPA Formulae, 5.1.3 Summary and 5.1.5 PS5, are compulsory tender returnables as they are loaded onto the Eskom Tender Bulletin and they may not be changed or altered.</t>
  </si>
  <si>
    <t>CPA FORMULA&gt;&gt;</t>
  </si>
  <si>
    <t>IMPORTATION</t>
  </si>
  <si>
    <t>F.O.R</t>
  </si>
  <si>
    <t>F.O.B Currency Code (See Sheet 5.1.4 Rate of Exchange)</t>
  </si>
  <si>
    <t>F.O.B PORTION</t>
  </si>
  <si>
    <t>FOREIGN ENGINEERING</t>
  </si>
  <si>
    <t>Foreign Engineering Currency Code (See Sheet 5.1.4 Rate of Exchange)</t>
  </si>
  <si>
    <t>Foreign Engineering Price/Unit in Foreign Currency</t>
  </si>
  <si>
    <t>F.O.B Price/Unit in Foreign Currency</t>
  </si>
  <si>
    <t>Foreign Engineering Price/Unit in Local Currency</t>
  </si>
  <si>
    <t>Total F.O.B Price/Unit in Local Currency</t>
  </si>
  <si>
    <r>
      <t xml:space="preserve">This worksheet is a compulsory tender returnable, and </t>
    </r>
    <r>
      <rPr>
        <b/>
        <sz val="12"/>
        <color indexed="10"/>
        <rFont val="Arial"/>
        <family val="2"/>
      </rPr>
      <t>shall be priced in full</t>
    </r>
    <r>
      <rPr>
        <sz val="12"/>
        <color indexed="10"/>
        <rFont val="Arial"/>
        <family val="2"/>
      </rPr>
      <t xml:space="preserve">. This sheet must contain detailed CPA formulae </t>
    </r>
    <r>
      <rPr>
        <b/>
        <sz val="12"/>
        <rFont val="Arial"/>
        <family val="2"/>
      </rPr>
      <t>per F8:Q8</t>
    </r>
    <r>
      <rPr>
        <sz val="12"/>
        <rFont val="Arial"/>
        <family val="2"/>
      </rPr>
      <t xml:space="preserve">. No alternative offers are accepted. The Tenderer takes responsibility for ensuring correct inputs. Tenderers are to populate their pricing information as stipulated in the pricing schedule. Tenderer(s) to populate all required information on the Tender cover sheet and also populate  as stipulated in  (5.1.1 Pricing ) and  (5.1.2 CPA Formulae). </t>
    </r>
    <r>
      <rPr>
        <sz val="12"/>
        <color indexed="10"/>
        <rFont val="Arial"/>
        <family val="2"/>
      </rPr>
      <t>NB - Columns H in 5.1.1 Pricing is a  drop down cell for tenderer to select the CPA formula they would have populated in 5.1.2 CPA Formulae. It is the Tenderer's responsibility to ensure that F8:Q8 correctly reflects the intention of the Tenderer.</t>
    </r>
  </si>
  <si>
    <t>FREIGHT</t>
  </si>
  <si>
    <t>The Price Schedule provides the basis of valuation, price adjustment (CPA) formulae and information for general contract progress monitoring. This contract is an "as and when" required contract. The units herein are estimates only and are non-committal. No alternative offers are accepted.</t>
  </si>
  <si>
    <t>The Tenderer must allow for all necessary costs to complete the pricing schedule as required in terms of the specifications, technical scope and conditions of contract whether expressly stated or not in the Price Schedules. The Tenderer must provide any breakdown of prices as may be required for specific items not detailed in the Price Schedule prior to or after contract award.</t>
  </si>
  <si>
    <t>All worksheets in this Pricing Schedule are to be submitted. Tenderers are not allowed to omit a worksheet. If specifically worksheets, 5.1.1 or 5.1.2 are omitted, it will be deemed that CPA  are not applicable to this tender.</t>
  </si>
  <si>
    <t>Km-Kilometre</t>
  </si>
  <si>
    <t>Rate paid per Kilometre travelled</t>
  </si>
  <si>
    <t>This sheet is a summary of priced items per sub-heading in worksheet 5.1.1. The sheet already has formale linked to worksheet 5.1.1. It will  form part of the tender and contract. Worksheets Tender Cover Sheet, 5.1.1 Pricing, 5.1.2 CPA Formulae, and 5.1.3 Summary are compulsory tender returnables as they are loaded onto the Eskom Tender Bulletin and they may not be changed or altered.</t>
  </si>
  <si>
    <t>Supply and Delivery of Multifunction Test Sets for various sites over a period of 5 years on an as and when required basis</t>
  </si>
  <si>
    <t xml:space="preserve">The supply of cyber security and IEC 61850 testing, monitoring and analysing tools.   </t>
  </si>
  <si>
    <t>The development and supply of automated test templates for the MFT</t>
  </si>
  <si>
    <t>The repair and calibration of the supplied units.</t>
  </si>
  <si>
    <t>Training for Eskom personnel</t>
  </si>
  <si>
    <t>Tendered Price Excluding Vat (ZAR)</t>
  </si>
  <si>
    <t>Tenderer's description of Formula A</t>
  </si>
  <si>
    <t>Tenderer's description of Formula B</t>
  </si>
  <si>
    <t>Tenderer's description of Formula C</t>
  </si>
  <si>
    <t>Tenderer's description of Formula D</t>
  </si>
  <si>
    <t xml:space="preserve">The supply and delivery of multi-function tests set; software modules and accessories as required by Eskom, for testing protection schemes. </t>
  </si>
  <si>
    <t xml:space="preserve">The supply and delivery of multi-function tests set; software modules and accessories as required by Eskom, for testing  metering schemes. </t>
  </si>
  <si>
    <t>Main Offer Only</t>
  </si>
  <si>
    <t>PRICING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</si>
</sst>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_-;\-* #,##0.00_-;_-* &quot;-&quot;??_-;_-@_-"/>
    <numFmt numFmtId="164" formatCode="0.0"/>
    <numFmt numFmtId="165" formatCode="&quot;R&quot;\ #,##0.00"/>
    <numFmt numFmtId="166" formatCode="#,##0.000"/>
    <numFmt numFmtId="167" formatCode="0."/>
    <numFmt numFmtId="168" formatCode="[$-409]mmm\-yy;@"/>
    <numFmt numFmtId="169" formatCode="mmm\-yyyy"/>
    <numFmt numFmtId="170" formatCode="_(* #,##0.00_);_(* \(#,##0.00\);_(* &quot;-&quot;??_);_(@_)"/>
    <numFmt numFmtId="171" formatCode="_(* #,##0_);_(* \(#,##0\);_(* &quot;-&quot;??_);_(@_)"/>
    <numFmt numFmtId="172" formatCode="###\ ###\ ##0\ \ &quot;RAND&quot;;\-###\ ###\ ##0\ &quot;RAND&quot;"/>
    <numFmt numFmtId="173" formatCode="&quot;R&quot;\ #,##0.000000"/>
    <numFmt numFmtId="174" formatCode="_(* #,##0.0000_);_(* \(#,##0.0000\);_(* &quot;-&quot;??_);_(@_)"/>
    <numFmt numFmtId="175" formatCode="_ * #,##0.00_ ;_ * \-#,##0.00_ ;_ * &quot;-&quot;??_ ;_ @_ "/>
    <numFmt numFmtId="179" formatCode="dd\-mmmm\-yyyy"/>
  </numFmts>
  <fonts count="57" x14ac:knownFonts="1">
    <font>
      <sz val="11"/>
      <color theme="1"/>
      <name val="Calibri"/>
      <family val="2"/>
      <scheme val="minor"/>
    </font>
    <font>
      <sz val="10"/>
      <name val="Arial"/>
      <family val="2"/>
    </font>
    <font>
      <b/>
      <sz val="12"/>
      <name val="Arial"/>
      <family val="2"/>
    </font>
    <font>
      <sz val="12"/>
      <name val="Arial"/>
      <family val="2"/>
    </font>
    <font>
      <sz val="12"/>
      <color indexed="12"/>
      <name val="Arial"/>
      <family val="2"/>
    </font>
    <font>
      <b/>
      <sz val="14"/>
      <name val="Arial"/>
      <family val="2"/>
    </font>
    <font>
      <b/>
      <sz val="10"/>
      <name val="Arial"/>
      <family val="2"/>
    </font>
    <font>
      <sz val="10"/>
      <color indexed="10"/>
      <name val="Arial"/>
      <family val="2"/>
    </font>
    <font>
      <b/>
      <sz val="10"/>
      <color indexed="10"/>
      <name val="Arial"/>
      <family val="2"/>
    </font>
    <font>
      <sz val="11"/>
      <name val="Arial"/>
      <family val="2"/>
    </font>
    <font>
      <b/>
      <sz val="11"/>
      <name val="Arial"/>
      <family val="2"/>
    </font>
    <font>
      <b/>
      <sz val="12"/>
      <color indexed="10"/>
      <name val="Arial"/>
      <family val="2"/>
    </font>
    <font>
      <sz val="12"/>
      <color indexed="10"/>
      <name val="Arial"/>
      <family val="2"/>
    </font>
    <font>
      <b/>
      <sz val="9"/>
      <name val="Arial"/>
      <family val="2"/>
    </font>
    <font>
      <sz val="9"/>
      <name val="Arial"/>
      <family val="2"/>
    </font>
    <font>
      <sz val="9"/>
      <color indexed="10"/>
      <name val="Arial"/>
      <family val="2"/>
    </font>
    <font>
      <b/>
      <sz val="10"/>
      <color indexed="8"/>
      <name val="Arial"/>
      <family val="2"/>
    </font>
    <font>
      <sz val="12"/>
      <color indexed="17"/>
      <name val="Arial"/>
      <family val="2"/>
    </font>
    <font>
      <b/>
      <sz val="12"/>
      <color indexed="10"/>
      <name val="Arial"/>
      <family val="2"/>
    </font>
    <font>
      <sz val="12"/>
      <color indexed="10"/>
      <name val="Arial"/>
      <family val="2"/>
    </font>
    <font>
      <b/>
      <sz val="12"/>
      <color indexed="17"/>
      <name val="Arial"/>
      <family val="2"/>
    </font>
    <font>
      <sz val="26"/>
      <name val="Arial"/>
      <family val="2"/>
    </font>
    <font>
      <b/>
      <sz val="20"/>
      <name val="Arial"/>
      <family val="2"/>
    </font>
    <font>
      <b/>
      <sz val="14"/>
      <color indexed="10"/>
      <name val="Arial"/>
      <family val="2"/>
    </font>
    <font>
      <b/>
      <u/>
      <sz val="16"/>
      <name val="Arial"/>
      <family val="2"/>
    </font>
    <font>
      <sz val="14"/>
      <name val="Arial"/>
      <family val="2"/>
    </font>
    <font>
      <b/>
      <u/>
      <sz val="14"/>
      <color indexed="10"/>
      <name val="Arial"/>
      <family val="2"/>
    </font>
    <font>
      <i/>
      <sz val="14"/>
      <name val="Arial"/>
      <family val="2"/>
    </font>
    <font>
      <b/>
      <sz val="16"/>
      <name val="Arial"/>
      <family val="2"/>
    </font>
    <font>
      <sz val="16"/>
      <name val="Arial"/>
      <family val="2"/>
    </font>
    <font>
      <b/>
      <sz val="16"/>
      <color indexed="10"/>
      <name val="Arial"/>
      <family val="2"/>
    </font>
    <font>
      <sz val="10"/>
      <name val="Times New Roman"/>
      <family val="1"/>
      <charset val="204"/>
    </font>
    <font>
      <u/>
      <sz val="12"/>
      <color indexed="12"/>
      <name val="Arial"/>
      <family val="2"/>
    </font>
    <font>
      <b/>
      <sz val="12"/>
      <color indexed="60"/>
      <name val="Arial"/>
      <family val="2"/>
    </font>
    <font>
      <sz val="10"/>
      <name val="Arial"/>
      <family val="2"/>
    </font>
    <font>
      <b/>
      <u/>
      <sz val="10"/>
      <name val="Arial"/>
      <family val="2"/>
    </font>
    <font>
      <sz val="8"/>
      <name val="Arial"/>
      <family val="2"/>
    </font>
    <font>
      <sz val="10"/>
      <name val="MS Sans Serif"/>
      <family val="2"/>
    </font>
    <font>
      <sz val="9"/>
      <name val="MS Sans Serif"/>
      <family val="2"/>
    </font>
    <font>
      <sz val="11"/>
      <color theme="1"/>
      <name val="Calibri"/>
      <family val="2"/>
      <scheme val="minor"/>
    </font>
    <font>
      <u/>
      <sz val="11"/>
      <color theme="10"/>
      <name val="Calibri"/>
      <family val="2"/>
      <scheme val="minor"/>
    </font>
    <font>
      <sz val="11"/>
      <color theme="1"/>
      <name val="Arial"/>
      <family val="2"/>
    </font>
    <font>
      <b/>
      <sz val="11"/>
      <color theme="1"/>
      <name val="Calibri"/>
      <family val="2"/>
      <scheme val="minor"/>
    </font>
    <font>
      <sz val="11"/>
      <color rgb="FFFF0000"/>
      <name val="Calibri"/>
      <family val="2"/>
      <scheme val="minor"/>
    </font>
    <font>
      <b/>
      <sz val="12"/>
      <color rgb="FFFF0000"/>
      <name val="Arial"/>
      <family val="2"/>
    </font>
    <font>
      <sz val="12"/>
      <color theme="1"/>
      <name val="Arial"/>
      <family val="2"/>
    </font>
    <font>
      <sz val="11"/>
      <name val="Calibri"/>
      <family val="2"/>
      <scheme val="minor"/>
    </font>
    <font>
      <b/>
      <sz val="11"/>
      <name val="Calibri"/>
      <family val="2"/>
      <scheme val="minor"/>
    </font>
    <font>
      <b/>
      <sz val="14"/>
      <color rgb="FFFF0000"/>
      <name val="Arial"/>
      <family val="2"/>
    </font>
    <font>
      <b/>
      <sz val="12"/>
      <name val="Calibri"/>
      <family val="2"/>
      <scheme val="minor"/>
    </font>
    <font>
      <sz val="12"/>
      <name val="Calibri"/>
      <family val="2"/>
      <scheme val="minor"/>
    </font>
    <font>
      <sz val="12"/>
      <color rgb="FFFF0000"/>
      <name val="Calibri"/>
      <family val="2"/>
      <scheme val="minor"/>
    </font>
    <font>
      <b/>
      <u/>
      <sz val="12"/>
      <name val="Calibri"/>
      <family val="2"/>
      <scheme val="minor"/>
    </font>
    <font>
      <b/>
      <sz val="12"/>
      <color indexed="9"/>
      <name val="Calibri"/>
      <family val="2"/>
      <scheme val="minor"/>
    </font>
    <font>
      <b/>
      <sz val="10"/>
      <color rgb="FFFF0000"/>
      <name val="Arial"/>
      <family val="2"/>
    </font>
    <font>
      <sz val="12"/>
      <color rgb="FFFF0000"/>
      <name val="Arial"/>
      <family val="2"/>
    </font>
    <font>
      <b/>
      <sz val="12"/>
      <color rgb="FFFF0000"/>
      <name val="Calibri"/>
      <family val="2"/>
      <scheme val="minor"/>
    </font>
  </fonts>
  <fills count="15">
    <fill>
      <patternFill patternType="none"/>
    </fill>
    <fill>
      <patternFill patternType="gray125"/>
    </fill>
    <fill>
      <patternFill patternType="solid">
        <fgColor indexed="55"/>
        <bgColor indexed="64"/>
      </patternFill>
    </fill>
    <fill>
      <patternFill patternType="solid">
        <fgColor indexed="50"/>
        <bgColor indexed="64"/>
      </patternFill>
    </fill>
    <fill>
      <patternFill patternType="solid">
        <fgColor indexed="42"/>
        <bgColor indexed="64"/>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56"/>
        <bgColor indexed="64"/>
      </patternFill>
    </fill>
    <fill>
      <patternFill patternType="solid">
        <fgColor indexed="1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tint="-0.249977111117893"/>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bottom style="thin">
        <color indexed="64"/>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bottom style="dashed">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dashed">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s>
  <cellStyleXfs count="16">
    <xf numFmtId="0" fontId="0" fillId="0" borderId="0"/>
    <xf numFmtId="43" fontId="39"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40" fillId="0" borderId="0" applyNumberFormat="0" applyFill="0" applyBorder="0" applyAlignment="0" applyProtection="0"/>
    <xf numFmtId="0" fontId="41" fillId="0" borderId="0"/>
    <xf numFmtId="0" fontId="1" fillId="0" borderId="0"/>
    <xf numFmtId="0" fontId="1" fillId="0" borderId="0"/>
    <xf numFmtId="0" fontId="31" fillId="0" borderId="0" applyNumberFormat="0" applyFill="0" applyBorder="0" applyProtection="0">
      <alignment vertical="top" wrapText="1"/>
    </xf>
    <xf numFmtId="0" fontId="3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cellStyleXfs>
  <cellXfs count="591">
    <xf numFmtId="0" fontId="0" fillId="0" borderId="0" xfId="0"/>
    <xf numFmtId="0" fontId="2" fillId="0" borderId="1" xfId="6" applyFont="1" applyBorder="1" applyAlignment="1">
      <alignment horizontal="left" vertical="center"/>
    </xf>
    <xf numFmtId="0" fontId="2" fillId="0" borderId="0" xfId="6" applyFont="1" applyAlignment="1">
      <alignment vertical="center"/>
    </xf>
    <xf numFmtId="0" fontId="3" fillId="0" borderId="0" xfId="6" applyFont="1" applyAlignment="1">
      <alignment vertical="center"/>
    </xf>
    <xf numFmtId="0" fontId="4" fillId="0" borderId="0" xfId="6" applyFont="1" applyAlignment="1">
      <alignment vertical="center"/>
    </xf>
    <xf numFmtId="0" fontId="2" fillId="0" borderId="1" xfId="6" applyFont="1" applyBorder="1" applyAlignment="1">
      <alignment horizontal="left" vertical="center" wrapText="1"/>
    </xf>
    <xf numFmtId="10" fontId="3" fillId="0" borderId="0" xfId="6" applyNumberFormat="1" applyFont="1" applyAlignment="1">
      <alignment vertical="center"/>
    </xf>
    <xf numFmtId="10" fontId="4" fillId="0" borderId="0" xfId="6" applyNumberFormat="1" applyFont="1" applyAlignment="1">
      <alignment vertical="center"/>
    </xf>
    <xf numFmtId="0" fontId="2" fillId="0" borderId="0" xfId="6" applyFont="1" applyAlignment="1">
      <alignment vertical="center" wrapText="1"/>
    </xf>
    <xf numFmtId="0" fontId="2" fillId="0" borderId="0" xfId="6" applyFont="1" applyAlignment="1">
      <alignment horizontal="left" vertical="center"/>
    </xf>
    <xf numFmtId="0" fontId="1" fillId="0" borderId="0" xfId="6" applyAlignment="1">
      <alignment vertical="center"/>
    </xf>
    <xf numFmtId="0" fontId="6" fillId="0" borderId="0" xfId="6" applyFont="1" applyAlignment="1">
      <alignment vertical="center" wrapText="1"/>
    </xf>
    <xf numFmtId="0" fontId="6" fillId="2" borderId="2" xfId="6" applyFont="1" applyFill="1" applyBorder="1" applyAlignment="1">
      <alignment vertical="center" wrapText="1"/>
    </xf>
    <xf numFmtId="0" fontId="2" fillId="2" borderId="3" xfId="6" applyFont="1" applyFill="1" applyBorder="1" applyAlignment="1">
      <alignment horizontal="center" vertical="center" wrapText="1"/>
    </xf>
    <xf numFmtId="0" fontId="2" fillId="2" borderId="4" xfId="6" applyFont="1" applyFill="1" applyBorder="1" applyAlignment="1">
      <alignment vertical="center"/>
    </xf>
    <xf numFmtId="0" fontId="2" fillId="2" borderId="3" xfId="6" applyFont="1" applyFill="1" applyBorder="1" applyAlignment="1">
      <alignment vertical="center"/>
    </xf>
    <xf numFmtId="0" fontId="1" fillId="0" borderId="5" xfId="6" applyBorder="1" applyAlignment="1">
      <alignment vertical="center"/>
    </xf>
    <xf numFmtId="0" fontId="3" fillId="0" borderId="6" xfId="6" applyFont="1" applyBorder="1" applyAlignment="1">
      <alignment horizontal="center" vertical="center"/>
    </xf>
    <xf numFmtId="0" fontId="2" fillId="0" borderId="6" xfId="6" applyFont="1" applyBorder="1" applyAlignment="1">
      <alignment vertical="center"/>
    </xf>
    <xf numFmtId="0" fontId="1" fillId="0" borderId="7" xfId="6" applyBorder="1" applyAlignment="1">
      <alignment vertical="center"/>
    </xf>
    <xf numFmtId="0" fontId="9" fillId="0" borderId="8" xfId="6" applyFont="1" applyBorder="1" applyAlignment="1">
      <alignment horizontal="center" vertical="center"/>
    </xf>
    <xf numFmtId="0" fontId="1" fillId="0" borderId="9" xfId="6" applyBorder="1" applyAlignment="1">
      <alignment vertical="center"/>
    </xf>
    <xf numFmtId="0" fontId="9" fillId="0" borderId="10" xfId="6" applyFont="1" applyBorder="1" applyAlignment="1">
      <alignment horizontal="center" vertical="center"/>
    </xf>
    <xf numFmtId="0" fontId="1" fillId="0" borderId="0" xfId="6" applyAlignment="1">
      <alignment horizontal="left" vertical="center"/>
    </xf>
    <xf numFmtId="0" fontId="5" fillId="0" borderId="0" xfId="6" applyFont="1" applyAlignment="1">
      <alignment wrapText="1"/>
    </xf>
    <xf numFmtId="0" fontId="1" fillId="0" borderId="0" xfId="6"/>
    <xf numFmtId="167" fontId="9" fillId="0" borderId="1" xfId="6" applyNumberFormat="1" applyFont="1" applyBorder="1" applyAlignment="1">
      <alignment horizontal="left" wrapText="1"/>
    </xf>
    <xf numFmtId="167" fontId="10" fillId="0" borderId="0" xfId="6" applyNumberFormat="1" applyFont="1" applyAlignment="1">
      <alignment horizontal="left" wrapText="1"/>
    </xf>
    <xf numFmtId="0" fontId="10" fillId="0" borderId="0" xfId="6" applyFont="1"/>
    <xf numFmtId="0" fontId="5" fillId="0" borderId="0" xfId="6" applyFont="1" applyAlignment="1">
      <alignment vertical="center" wrapText="1"/>
    </xf>
    <xf numFmtId="0" fontId="9" fillId="0" borderId="0" xfId="6" applyFont="1" applyAlignment="1">
      <alignment vertical="center"/>
    </xf>
    <xf numFmtId="0" fontId="3" fillId="0" borderId="0" xfId="6" applyFont="1" applyAlignment="1">
      <alignment horizontal="center" vertical="center"/>
    </xf>
    <xf numFmtId="0" fontId="3" fillId="0" borderId="1" xfId="6" quotePrefix="1" applyFont="1" applyBorder="1" applyAlignment="1">
      <alignment horizontal="left" vertical="top" wrapText="1"/>
    </xf>
    <xf numFmtId="0" fontId="3" fillId="0" borderId="0" xfId="6" applyFont="1" applyAlignment="1">
      <alignment horizontal="left" vertical="center" wrapText="1"/>
    </xf>
    <xf numFmtId="0" fontId="10" fillId="0" borderId="0" xfId="6" applyFont="1" applyAlignment="1">
      <alignment vertical="center"/>
    </xf>
    <xf numFmtId="0" fontId="3" fillId="0" borderId="0" xfId="6" applyFont="1" applyAlignment="1">
      <alignment horizontal="left" wrapText="1"/>
    </xf>
    <xf numFmtId="0" fontId="1" fillId="0" borderId="0" xfId="6" applyAlignment="1">
      <alignment horizontal="left" vertical="center" wrapText="1"/>
    </xf>
    <xf numFmtId="0" fontId="9" fillId="0" borderId="0" xfId="6" applyFont="1" applyAlignment="1">
      <alignment horizontal="left" vertical="center" wrapText="1"/>
    </xf>
    <xf numFmtId="0" fontId="9" fillId="0" borderId="0" xfId="6" quotePrefix="1" applyFont="1" applyAlignment="1">
      <alignment horizontal="left" vertical="top" wrapText="1"/>
    </xf>
    <xf numFmtId="0" fontId="9" fillId="0" borderId="0" xfId="6" applyFont="1" applyAlignment="1">
      <alignment horizontal="left" vertical="top" wrapText="1"/>
    </xf>
    <xf numFmtId="0" fontId="1" fillId="0" borderId="0" xfId="6" applyAlignment="1">
      <alignment horizontal="left" vertical="top" wrapText="1"/>
    </xf>
    <xf numFmtId="0" fontId="1" fillId="0" borderId="0" xfId="6" applyAlignment="1">
      <alignment vertical="center" wrapText="1"/>
    </xf>
    <xf numFmtId="0" fontId="6" fillId="0" borderId="0" xfId="6" quotePrefix="1" applyFont="1" applyAlignment="1">
      <alignment horizontal="center" vertical="center" wrapText="1"/>
    </xf>
    <xf numFmtId="0" fontId="10" fillId="3" borderId="1" xfId="6" applyFont="1" applyFill="1" applyBorder="1" applyAlignment="1">
      <alignment horizontal="center" vertical="center" wrapText="1"/>
    </xf>
    <xf numFmtId="0" fontId="1" fillId="0" borderId="11" xfId="6" applyBorder="1" applyAlignment="1">
      <alignment vertical="center"/>
    </xf>
    <xf numFmtId="0" fontId="1" fillId="0" borderId="12" xfId="6" applyBorder="1" applyAlignment="1">
      <alignment vertical="center"/>
    </xf>
    <xf numFmtId="0" fontId="13" fillId="2" borderId="1" xfId="6" applyFont="1" applyFill="1" applyBorder="1" applyAlignment="1">
      <alignment horizontal="center" vertical="center" wrapText="1"/>
    </xf>
    <xf numFmtId="0" fontId="13" fillId="2" borderId="1" xfId="6" quotePrefix="1" applyFont="1" applyFill="1" applyBorder="1" applyAlignment="1">
      <alignment horizontal="center" vertical="center" wrapText="1"/>
    </xf>
    <xf numFmtId="0" fontId="13" fillId="2" borderId="13" xfId="6" quotePrefix="1" applyFont="1" applyFill="1" applyBorder="1" applyAlignment="1">
      <alignment horizontal="center" vertical="center" wrapText="1"/>
    </xf>
    <xf numFmtId="168" fontId="1" fillId="2" borderId="12" xfId="6" applyNumberFormat="1" applyFill="1" applyBorder="1" applyAlignment="1">
      <alignment horizontal="center" vertical="center"/>
    </xf>
    <xf numFmtId="0" fontId="14" fillId="0" borderId="1" xfId="6" applyFont="1" applyBorder="1" applyAlignment="1">
      <alignment horizontal="center" vertical="center" wrapText="1"/>
    </xf>
    <xf numFmtId="9" fontId="15" fillId="4" borderId="1" xfId="15" applyFont="1" applyFill="1" applyBorder="1" applyAlignment="1">
      <alignment horizontal="center" vertical="center"/>
    </xf>
    <xf numFmtId="0" fontId="15" fillId="4" borderId="1" xfId="6" applyFont="1" applyFill="1" applyBorder="1" applyAlignment="1">
      <alignment vertical="center"/>
    </xf>
    <xf numFmtId="0" fontId="15" fillId="4" borderId="13" xfId="6" applyFont="1" applyFill="1" applyBorder="1" applyAlignment="1">
      <alignment vertical="center"/>
    </xf>
    <xf numFmtId="169" fontId="15" fillId="4" borderId="13" xfId="6" applyNumberFormat="1" applyFont="1" applyFill="1" applyBorder="1" applyAlignment="1">
      <alignment vertical="center"/>
    </xf>
    <xf numFmtId="0" fontId="7" fillId="4" borderId="1" xfId="6" applyFont="1" applyFill="1" applyBorder="1" applyAlignment="1">
      <alignment horizontal="center" vertical="center"/>
    </xf>
    <xf numFmtId="0" fontId="15" fillId="4" borderId="13" xfId="6" applyFont="1" applyFill="1" applyBorder="1" applyAlignment="1">
      <alignment horizontal="center" vertical="center"/>
    </xf>
    <xf numFmtId="0" fontId="7" fillId="4" borderId="12" xfId="6" applyFont="1" applyFill="1" applyBorder="1" applyAlignment="1">
      <alignment vertical="center"/>
    </xf>
    <xf numFmtId="0" fontId="7" fillId="4" borderId="1" xfId="6" applyFont="1" applyFill="1" applyBorder="1" applyAlignment="1">
      <alignment vertical="center"/>
    </xf>
    <xf numFmtId="0" fontId="7" fillId="0" borderId="0" xfId="6" applyFont="1" applyAlignment="1">
      <alignment vertical="center"/>
    </xf>
    <xf numFmtId="9" fontId="7" fillId="4" borderId="1" xfId="15" applyFont="1" applyFill="1" applyBorder="1" applyAlignment="1">
      <alignment horizontal="center" vertical="center"/>
    </xf>
    <xf numFmtId="169" fontId="7" fillId="4" borderId="1" xfId="6" applyNumberFormat="1" applyFont="1" applyFill="1" applyBorder="1" applyAlignment="1">
      <alignment vertical="center"/>
    </xf>
    <xf numFmtId="9" fontId="6" fillId="0" borderId="1" xfId="15" applyFont="1" applyBorder="1" applyAlignment="1">
      <alignment horizontal="center" vertical="center"/>
    </xf>
    <xf numFmtId="0" fontId="6" fillId="0" borderId="1" xfId="6" quotePrefix="1" applyFont="1" applyBorder="1" applyAlignment="1">
      <alignment horizontal="left" vertical="center"/>
    </xf>
    <xf numFmtId="0" fontId="1" fillId="0" borderId="1" xfId="6" applyBorder="1" applyAlignment="1">
      <alignment vertical="center"/>
    </xf>
    <xf numFmtId="0" fontId="1" fillId="0" borderId="14" xfId="6" applyBorder="1" applyAlignment="1">
      <alignment vertical="center"/>
    </xf>
    <xf numFmtId="0" fontId="1" fillId="0" borderId="1" xfId="6" applyBorder="1" applyAlignment="1">
      <alignment horizontal="center" vertical="center" wrapText="1"/>
    </xf>
    <xf numFmtId="0" fontId="6" fillId="0" borderId="1" xfId="6" applyFont="1" applyBorder="1" applyAlignment="1">
      <alignment vertical="center"/>
    </xf>
    <xf numFmtId="0" fontId="16" fillId="4" borderId="1" xfId="6" applyFont="1" applyFill="1" applyBorder="1" applyAlignment="1">
      <alignment vertical="center"/>
    </xf>
    <xf numFmtId="0" fontId="1" fillId="0" borderId="0" xfId="6" applyAlignment="1">
      <alignment horizontal="center" vertical="center" wrapText="1"/>
    </xf>
    <xf numFmtId="0" fontId="5" fillId="0" borderId="0" xfId="6" applyFont="1" applyAlignment="1">
      <alignment horizontal="left" vertical="center" wrapText="1"/>
    </xf>
    <xf numFmtId="0" fontId="3" fillId="0" borderId="1" xfId="6" applyFont="1" applyBorder="1" applyAlignment="1">
      <alignment horizontal="left" vertical="top" wrapText="1"/>
    </xf>
    <xf numFmtId="0" fontId="3" fillId="0" borderId="15" xfId="6" applyFont="1" applyBorder="1" applyAlignment="1">
      <alignment horizontal="left" vertical="top" wrapText="1"/>
    </xf>
    <xf numFmtId="0" fontId="3" fillId="0" borderId="13" xfId="6" applyFont="1" applyBorder="1" applyAlignment="1">
      <alignment horizontal="left" vertical="top" wrapText="1"/>
    </xf>
    <xf numFmtId="0" fontId="2" fillId="0" borderId="0" xfId="6" applyFont="1" applyAlignment="1">
      <alignment horizontal="left" vertical="center" wrapText="1"/>
    </xf>
    <xf numFmtId="0" fontId="2" fillId="0" borderId="0" xfId="6" applyFont="1" applyAlignment="1">
      <alignment horizontal="center" vertical="center" wrapText="1"/>
    </xf>
    <xf numFmtId="0" fontId="2" fillId="10" borderId="0" xfId="6" applyFont="1" applyFill="1" applyAlignment="1">
      <alignment horizontal="left" vertical="center" wrapText="1"/>
    </xf>
    <xf numFmtId="0" fontId="3" fillId="0" borderId="16" xfId="6" applyFont="1" applyBorder="1" applyAlignment="1">
      <alignment horizontal="left" vertical="center" wrapText="1"/>
    </xf>
    <xf numFmtId="171" fontId="4" fillId="0" borderId="16" xfId="2" applyNumberFormat="1" applyFont="1" applyFill="1" applyBorder="1" applyAlignment="1">
      <alignment vertical="center" wrapText="1"/>
    </xf>
    <xf numFmtId="0" fontId="4" fillId="0" borderId="0" xfId="6" applyFont="1" applyAlignment="1">
      <alignment vertical="center" wrapText="1"/>
    </xf>
    <xf numFmtId="0" fontId="3" fillId="0" borderId="16" xfId="6" applyFont="1" applyBorder="1" applyAlignment="1">
      <alignment vertical="center" wrapText="1"/>
    </xf>
    <xf numFmtId="0" fontId="3" fillId="0" borderId="0" xfId="6" applyFont="1" applyAlignment="1">
      <alignment vertical="center" wrapText="1"/>
    </xf>
    <xf numFmtId="171" fontId="4" fillId="0" borderId="0" xfId="2" applyNumberFormat="1" applyFont="1" applyFill="1" applyBorder="1" applyAlignment="1">
      <alignment vertical="center" wrapText="1"/>
    </xf>
    <xf numFmtId="10" fontId="3" fillId="0" borderId="0" xfId="6" applyNumberFormat="1" applyFont="1" applyAlignment="1">
      <alignment vertical="center" wrapText="1"/>
    </xf>
    <xf numFmtId="0" fontId="3" fillId="10" borderId="0" xfId="6" applyFont="1" applyFill="1" applyAlignment="1">
      <alignment horizontal="left" vertical="center" wrapText="1"/>
    </xf>
    <xf numFmtId="1" fontId="3" fillId="0" borderId="0" xfId="6" applyNumberFormat="1" applyFont="1" applyAlignment="1">
      <alignment horizontal="center" vertical="center" wrapText="1"/>
    </xf>
    <xf numFmtId="0" fontId="3" fillId="0" borderId="0" xfId="6" applyFont="1" applyAlignment="1">
      <alignment horizontal="left" vertical="top" wrapText="1"/>
    </xf>
    <xf numFmtId="0" fontId="17" fillId="0" borderId="0" xfId="6" applyFont="1" applyAlignment="1">
      <alignment horizontal="left" vertical="center" wrapText="1"/>
    </xf>
    <xf numFmtId="171" fontId="17" fillId="0" borderId="0" xfId="2" applyNumberFormat="1" applyFont="1" applyFill="1" applyBorder="1" applyAlignment="1">
      <alignment horizontal="center" vertical="center" wrapText="1"/>
    </xf>
    <xf numFmtId="0" fontId="17" fillId="0" borderId="0" xfId="6" applyFont="1" applyAlignment="1">
      <alignment horizontal="center" vertical="center" wrapText="1"/>
    </xf>
    <xf numFmtId="1" fontId="2" fillId="0" borderId="0" xfId="6" applyNumberFormat="1" applyFont="1" applyAlignment="1">
      <alignment horizontal="left" vertical="center" wrapText="1"/>
    </xf>
    <xf numFmtId="0" fontId="3" fillId="0" borderId="0" xfId="6" applyFont="1" applyAlignment="1">
      <alignment horizontal="center" vertical="center" wrapText="1"/>
    </xf>
    <xf numFmtId="1" fontId="3" fillId="0" borderId="0" xfId="6" applyNumberFormat="1" applyFont="1" applyAlignment="1">
      <alignment horizontal="left" vertical="center" wrapText="1"/>
    </xf>
    <xf numFmtId="0" fontId="2" fillId="0" borderId="1" xfId="0" applyFont="1" applyBorder="1" applyAlignment="1">
      <alignment horizontal="left" vertical="top" wrapText="1"/>
    </xf>
    <xf numFmtId="171" fontId="17" fillId="0" borderId="0" xfId="2" applyNumberFormat="1" applyFont="1" applyFill="1" applyBorder="1" applyAlignment="1">
      <alignment horizontal="left" vertical="center" wrapText="1"/>
    </xf>
    <xf numFmtId="0" fontId="2" fillId="5" borderId="1" xfId="0" applyFont="1" applyFill="1" applyBorder="1" applyAlignment="1">
      <alignment horizontal="left" vertical="top"/>
    </xf>
    <xf numFmtId="0" fontId="44" fillId="0" borderId="0" xfId="6" applyFont="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left" vertical="top" wrapText="1" indent="4"/>
    </xf>
    <xf numFmtId="1" fontId="2" fillId="0" borderId="1" xfId="6" applyNumberFormat="1" applyFont="1" applyBorder="1" applyAlignment="1">
      <alignment horizontal="left" vertical="center" wrapText="1" indent="4"/>
    </xf>
    <xf numFmtId="0" fontId="11" fillId="0" borderId="0" xfId="6" applyFont="1" applyAlignment="1">
      <alignment horizontal="left" vertical="center" wrapText="1"/>
    </xf>
    <xf numFmtId="0" fontId="20" fillId="0" borderId="0" xfId="6" applyFont="1" applyAlignment="1">
      <alignment horizontal="left" vertical="center" wrapText="1"/>
    </xf>
    <xf numFmtId="15" fontId="3" fillId="0" borderId="0" xfId="6" applyNumberFormat="1" applyFont="1" applyAlignment="1">
      <alignment horizontal="left" vertical="center" wrapText="1"/>
    </xf>
    <xf numFmtId="0" fontId="20" fillId="0" borderId="17" xfId="6" applyFont="1" applyBorder="1" applyAlignment="1">
      <alignment horizontal="left" vertical="center" wrapText="1"/>
    </xf>
    <xf numFmtId="171" fontId="17" fillId="0" borderId="0" xfId="2" applyNumberFormat="1" applyFont="1" applyFill="1" applyAlignment="1">
      <alignment horizontal="left" vertical="center" wrapText="1"/>
    </xf>
    <xf numFmtId="171" fontId="17" fillId="0" borderId="0" xfId="2" applyNumberFormat="1" applyFont="1" applyFill="1" applyAlignment="1">
      <alignment horizontal="center" vertical="center" wrapText="1"/>
    </xf>
    <xf numFmtId="0" fontId="2" fillId="0" borderId="0" xfId="0" applyFont="1" applyAlignment="1">
      <alignment horizontal="center" vertical="top" wrapText="1"/>
    </xf>
    <xf numFmtId="0" fontId="3" fillId="4" borderId="13" xfId="0" applyFont="1" applyFill="1" applyBorder="1" applyAlignment="1">
      <alignment vertical="top" wrapText="1"/>
    </xf>
    <xf numFmtId="0" fontId="45" fillId="0" borderId="0" xfId="0" applyFont="1" applyAlignment="1">
      <alignment vertical="top" wrapText="1"/>
    </xf>
    <xf numFmtId="0" fontId="3" fillId="2" borderId="1" xfId="0" applyFont="1" applyFill="1" applyBorder="1" applyAlignment="1">
      <alignment horizontal="left" vertical="top" wrapText="1"/>
    </xf>
    <xf numFmtId="0" fontId="1" fillId="0" borderId="18" xfId="6" applyBorder="1" applyAlignment="1">
      <alignment vertical="center"/>
    </xf>
    <xf numFmtId="0" fontId="1" fillId="0" borderId="16" xfId="6" applyBorder="1" applyAlignment="1">
      <alignment vertical="center"/>
    </xf>
    <xf numFmtId="0" fontId="1" fillId="0" borderId="19" xfId="6" applyBorder="1" applyAlignment="1">
      <alignment vertical="center"/>
    </xf>
    <xf numFmtId="0" fontId="1" fillId="0" borderId="20" xfId="6" applyBorder="1" applyAlignment="1">
      <alignment vertical="center"/>
    </xf>
    <xf numFmtId="0" fontId="1" fillId="0" borderId="21" xfId="6" applyBorder="1" applyAlignment="1">
      <alignment vertical="center"/>
    </xf>
    <xf numFmtId="0" fontId="1" fillId="0" borderId="0" xfId="6" applyAlignment="1">
      <alignment horizontal="center" vertical="center"/>
    </xf>
    <xf numFmtId="0" fontId="21" fillId="0" borderId="0" xfId="6" applyFont="1" applyAlignment="1">
      <alignment horizontal="centerContinuous" vertical="center"/>
    </xf>
    <xf numFmtId="0" fontId="22" fillId="0" borderId="0" xfId="6" applyFont="1" applyAlignment="1">
      <alignment horizontal="centerContinuous" vertical="center"/>
    </xf>
    <xf numFmtId="0" fontId="5" fillId="0" borderId="0" xfId="6" applyFont="1" applyAlignment="1">
      <alignment horizontal="left" vertical="center"/>
    </xf>
    <xf numFmtId="0" fontId="23" fillId="4" borderId="0" xfId="6" applyFont="1" applyFill="1" applyAlignment="1">
      <alignment vertical="center"/>
    </xf>
    <xf numFmtId="0" fontId="6" fillId="0" borderId="0" xfId="6" applyFont="1" applyAlignment="1">
      <alignment vertical="center"/>
    </xf>
    <xf numFmtId="0" fontId="24" fillId="0" borderId="0" xfId="6" applyFont="1" applyAlignment="1">
      <alignment horizontal="centerContinuous" vertical="center"/>
    </xf>
    <xf numFmtId="0" fontId="25" fillId="0" borderId="0" xfId="6" applyFont="1" applyAlignment="1">
      <alignment vertical="center"/>
    </xf>
    <xf numFmtId="0" fontId="24" fillId="0" borderId="0" xfId="6" applyFont="1" applyAlignment="1">
      <alignment vertical="center"/>
    </xf>
    <xf numFmtId="0" fontId="5" fillId="0" borderId="0" xfId="6" applyFont="1" applyAlignment="1">
      <alignment horizontal="center" vertical="center"/>
    </xf>
    <xf numFmtId="172" fontId="26" fillId="0" borderId="0" xfId="6" applyNumberFormat="1" applyFont="1" applyAlignment="1">
      <alignment horizontal="right" vertical="center"/>
    </xf>
    <xf numFmtId="0" fontId="2" fillId="0" borderId="0" xfId="6" applyFont="1" applyAlignment="1">
      <alignment vertical="top"/>
    </xf>
    <xf numFmtId="0" fontId="8" fillId="0" borderId="0" xfId="6" applyFont="1" applyAlignment="1">
      <alignment horizontal="justify" vertical="center"/>
    </xf>
    <xf numFmtId="172" fontId="26" fillId="4" borderId="0" xfId="6" applyNumberFormat="1" applyFont="1" applyFill="1" applyAlignment="1">
      <alignment horizontal="left" vertical="center"/>
    </xf>
    <xf numFmtId="0" fontId="6" fillId="0" borderId="0" xfId="6" applyFont="1" applyAlignment="1">
      <alignment horizontal="left" vertical="center"/>
    </xf>
    <xf numFmtId="0" fontId="5" fillId="0" borderId="0" xfId="6" applyFont="1" applyAlignment="1">
      <alignment vertical="center"/>
    </xf>
    <xf numFmtId="14" fontId="23" fillId="4" borderId="0" xfId="6" applyNumberFormat="1" applyFont="1" applyFill="1" applyAlignment="1">
      <alignment horizontal="left" vertical="center"/>
    </xf>
    <xf numFmtId="14" fontId="23" fillId="0" borderId="0" xfId="6" applyNumberFormat="1" applyFont="1" applyAlignment="1">
      <alignment horizontal="left" vertical="center"/>
    </xf>
    <xf numFmtId="0" fontId="23" fillId="0" borderId="0" xfId="6" applyFont="1" applyAlignment="1">
      <alignment vertical="center"/>
    </xf>
    <xf numFmtId="0" fontId="1" fillId="0" borderId="22" xfId="6" applyBorder="1" applyAlignment="1">
      <alignment vertical="center"/>
    </xf>
    <xf numFmtId="0" fontId="1" fillId="0" borderId="17" xfId="6" applyBorder="1" applyAlignment="1">
      <alignment vertical="center"/>
    </xf>
    <xf numFmtId="0" fontId="23" fillId="0" borderId="17" xfId="6" applyFont="1" applyBorder="1" applyAlignment="1">
      <alignment horizontal="left" vertical="center"/>
    </xf>
    <xf numFmtId="0" fontId="1" fillId="0" borderId="23" xfId="6" applyBorder="1" applyAlignment="1">
      <alignment vertical="center"/>
    </xf>
    <xf numFmtId="0" fontId="23" fillId="0" borderId="0" xfId="6" applyFont="1" applyAlignment="1">
      <alignment horizontal="left" vertical="center"/>
    </xf>
    <xf numFmtId="173" fontId="17" fillId="0" borderId="0" xfId="6" applyNumberFormat="1" applyFont="1" applyAlignment="1">
      <alignment vertical="center" wrapText="1"/>
    </xf>
    <xf numFmtId="0" fontId="4" fillId="0" borderId="0" xfId="6" applyFont="1" applyAlignment="1">
      <alignment horizontal="center" vertical="center"/>
    </xf>
    <xf numFmtId="0" fontId="12" fillId="0" borderId="0" xfId="6" applyFont="1" applyAlignment="1">
      <alignment vertical="center"/>
    </xf>
    <xf numFmtId="39" fontId="12" fillId="0" borderId="0" xfId="6" applyNumberFormat="1" applyFont="1" applyAlignment="1">
      <alignment vertical="center"/>
    </xf>
    <xf numFmtId="0" fontId="17" fillId="0" borderId="0" xfId="6" applyFont="1" applyAlignment="1">
      <alignment vertical="center"/>
    </xf>
    <xf numFmtId="174" fontId="17" fillId="0" borderId="0" xfId="3" applyNumberFormat="1" applyFont="1" applyFill="1" applyBorder="1" applyAlignment="1">
      <alignment vertical="center"/>
    </xf>
    <xf numFmtId="0" fontId="3" fillId="0" borderId="0" xfId="6" applyFont="1" applyAlignment="1">
      <alignment horizontal="left" vertical="top"/>
    </xf>
    <xf numFmtId="0" fontId="1" fillId="0" borderId="0" xfId="6" applyAlignment="1">
      <alignment horizontal="left" vertical="top"/>
    </xf>
    <xf numFmtId="0" fontId="10" fillId="0" borderId="0" xfId="6" applyFont="1" applyAlignment="1">
      <alignment horizontal="left" vertical="center"/>
    </xf>
    <xf numFmtId="0" fontId="3" fillId="0" borderId="2" xfId="6" applyFont="1" applyBorder="1" applyAlignment="1">
      <alignment vertical="top"/>
    </xf>
    <xf numFmtId="0" fontId="1" fillId="0" borderId="0" xfId="6" applyAlignment="1">
      <alignment vertical="top"/>
    </xf>
    <xf numFmtId="0" fontId="2" fillId="0" borderId="0" xfId="6" applyFont="1" applyAlignment="1">
      <alignment horizontal="justify" vertical="top"/>
    </xf>
    <xf numFmtId="175" fontId="3" fillId="0" borderId="0" xfId="13" applyNumberFormat="1" applyFont="1" applyAlignment="1">
      <alignment vertical="center"/>
    </xf>
    <xf numFmtId="0" fontId="3" fillId="0" borderId="0" xfId="13" applyFont="1" applyAlignment="1">
      <alignment vertical="center"/>
    </xf>
    <xf numFmtId="0" fontId="4" fillId="0" borderId="0" xfId="13" applyFont="1" applyAlignment="1">
      <alignment vertical="center"/>
    </xf>
    <xf numFmtId="173" fontId="17" fillId="0" borderId="0" xfId="13" applyNumberFormat="1" applyFont="1" applyAlignment="1">
      <alignment vertical="center" wrapText="1"/>
    </xf>
    <xf numFmtId="0" fontId="4" fillId="0" borderId="0" xfId="13" applyFont="1" applyAlignment="1">
      <alignment horizontal="center" vertical="center"/>
    </xf>
    <xf numFmtId="0" fontId="12" fillId="0" borderId="0" xfId="13" applyFont="1" applyAlignment="1">
      <alignment vertical="center"/>
    </xf>
    <xf numFmtId="39" fontId="12" fillId="0" borderId="0" xfId="13" applyNumberFormat="1" applyFont="1" applyAlignment="1">
      <alignment vertical="center"/>
    </xf>
    <xf numFmtId="0" fontId="17" fillId="0" borderId="0" xfId="13" applyFont="1" applyAlignment="1">
      <alignment vertical="center"/>
    </xf>
    <xf numFmtId="10" fontId="3" fillId="0" borderId="0" xfId="13" applyNumberFormat="1" applyFont="1" applyAlignment="1">
      <alignment vertical="center"/>
    </xf>
    <xf numFmtId="10" fontId="4" fillId="0" borderId="0" xfId="13" applyNumberFormat="1" applyFont="1" applyAlignment="1">
      <alignment vertical="center"/>
    </xf>
    <xf numFmtId="0" fontId="29" fillId="0" borderId="0" xfId="7" applyFont="1"/>
    <xf numFmtId="0" fontId="28" fillId="0" borderId="0" xfId="7" applyFont="1" applyAlignment="1">
      <alignment vertical="center"/>
    </xf>
    <xf numFmtId="0" fontId="29" fillId="0" borderId="0" xfId="7" applyFont="1" applyAlignment="1">
      <alignment vertical="center"/>
    </xf>
    <xf numFmtId="0" fontId="5" fillId="0" borderId="0" xfId="7" applyFont="1" applyAlignment="1">
      <alignment vertical="center"/>
    </xf>
    <xf numFmtId="0" fontId="25" fillId="0" borderId="0" xfId="7" applyFont="1" applyAlignment="1">
      <alignment vertical="center"/>
    </xf>
    <xf numFmtId="0" fontId="3" fillId="0" borderId="0" xfId="7" applyFont="1"/>
    <xf numFmtId="0" fontId="3" fillId="0" borderId="24" xfId="6" applyFont="1" applyBorder="1" applyAlignment="1">
      <alignment horizontal="left" vertical="top"/>
    </xf>
    <xf numFmtId="0" fontId="3" fillId="0" borderId="19" xfId="6" applyFont="1" applyBorder="1" applyAlignment="1">
      <alignment horizontal="left" vertical="top"/>
    </xf>
    <xf numFmtId="0" fontId="3" fillId="0" borderId="8" xfId="6" applyFont="1" applyBorder="1" applyAlignment="1">
      <alignment horizontal="left" vertical="top"/>
    </xf>
    <xf numFmtId="0" fontId="3" fillId="0" borderId="10" xfId="6" applyFont="1" applyBorder="1" applyAlignment="1">
      <alignment horizontal="left" vertical="top"/>
    </xf>
    <xf numFmtId="0" fontId="3" fillId="0" borderId="25" xfId="6" applyFont="1" applyBorder="1" applyAlignment="1">
      <alignment horizontal="right" vertical="top" indent="1"/>
    </xf>
    <xf numFmtId="0" fontId="46" fillId="11" borderId="0" xfId="8" applyFont="1" applyFill="1" applyAlignment="1">
      <alignment vertical="top"/>
    </xf>
    <xf numFmtId="0" fontId="46" fillId="11" borderId="0" xfId="8" applyFont="1" applyFill="1" applyAlignment="1">
      <alignment horizontal="center" vertical="top"/>
    </xf>
    <xf numFmtId="0" fontId="46" fillId="0" borderId="0" xfId="8" applyFont="1" applyAlignment="1">
      <alignment vertical="top"/>
    </xf>
    <xf numFmtId="0" fontId="46" fillId="0" borderId="0" xfId="8" applyFont="1" applyAlignment="1">
      <alignment horizontal="center" vertical="top"/>
    </xf>
    <xf numFmtId="0" fontId="46" fillId="0" borderId="0" xfId="8" applyFont="1" applyAlignment="1">
      <alignment horizontal="left" vertical="center"/>
    </xf>
    <xf numFmtId="174" fontId="17" fillId="0" borderId="0" xfId="2" applyNumberFormat="1" applyFont="1" applyFill="1" applyBorder="1" applyAlignment="1">
      <alignment vertical="center"/>
    </xf>
    <xf numFmtId="0" fontId="5" fillId="6" borderId="0" xfId="7" applyFont="1" applyFill="1" applyAlignment="1">
      <alignment horizontal="left" vertical="center"/>
    </xf>
    <xf numFmtId="0" fontId="23" fillId="6" borderId="0" xfId="7" applyFont="1" applyFill="1" applyAlignment="1">
      <alignment horizontal="left" vertical="top"/>
    </xf>
    <xf numFmtId="0" fontId="23" fillId="6" borderId="0" xfId="7" applyFont="1" applyFill="1"/>
    <xf numFmtId="0" fontId="1" fillId="6" borderId="0" xfId="7" applyFill="1"/>
    <xf numFmtId="0" fontId="1" fillId="0" borderId="0" xfId="10"/>
    <xf numFmtId="0" fontId="5" fillId="0" borderId="0" xfId="10" applyFont="1" applyAlignment="1">
      <alignment horizontal="left" vertical="center"/>
    </xf>
    <xf numFmtId="0" fontId="1" fillId="0" borderId="0" xfId="10" applyAlignment="1">
      <alignment horizontal="left" vertical="top"/>
    </xf>
    <xf numFmtId="0" fontId="1" fillId="0" borderId="0" xfId="10" applyAlignment="1">
      <alignment vertical="center"/>
    </xf>
    <xf numFmtId="0" fontId="1" fillId="0" borderId="0" xfId="10" applyAlignment="1">
      <alignment vertical="center" wrapText="1" shrinkToFit="1"/>
    </xf>
    <xf numFmtId="0" fontId="2" fillId="0" borderId="0" xfId="7" quotePrefix="1" applyFont="1" applyAlignment="1">
      <alignment horizontal="left"/>
    </xf>
    <xf numFmtId="1" fontId="5" fillId="0" borderId="0" xfId="10" applyNumberFormat="1" applyFont="1" applyAlignment="1">
      <alignment vertical="center"/>
    </xf>
    <xf numFmtId="0" fontId="2" fillId="0" borderId="26" xfId="7" quotePrefix="1" applyFont="1" applyBorder="1" applyAlignment="1">
      <alignment horizontal="left" vertical="center"/>
    </xf>
    <xf numFmtId="0" fontId="2" fillId="0" borderId="0" xfId="7" quotePrefix="1" applyFont="1" applyAlignment="1">
      <alignment horizontal="center" vertical="top"/>
    </xf>
    <xf numFmtId="0" fontId="2" fillId="0" borderId="0" xfId="7" quotePrefix="1" applyFont="1" applyAlignment="1">
      <alignment horizontal="left" vertical="top"/>
    </xf>
    <xf numFmtId="0" fontId="2" fillId="0" borderId="27" xfId="7" quotePrefix="1" applyFont="1" applyBorder="1" applyAlignment="1">
      <alignment horizontal="left" vertical="center"/>
    </xf>
    <xf numFmtId="165" fontId="3" fillId="0" borderId="0" xfId="7" applyNumberFormat="1" applyFont="1"/>
    <xf numFmtId="0" fontId="3" fillId="6" borderId="0" xfId="7" applyFont="1" applyFill="1"/>
    <xf numFmtId="0" fontId="11" fillId="6" borderId="0" xfId="7" applyFont="1" applyFill="1" applyAlignment="1">
      <alignment vertical="center" wrapText="1"/>
    </xf>
    <xf numFmtId="0" fontId="1" fillId="6" borderId="0" xfId="7" applyFill="1" applyAlignment="1">
      <alignment vertical="center" wrapText="1"/>
    </xf>
    <xf numFmtId="0" fontId="28" fillId="0" borderId="0" xfId="7" quotePrefix="1" applyFont="1" applyAlignment="1">
      <alignment vertical="center"/>
    </xf>
    <xf numFmtId="0" fontId="2" fillId="0" borderId="0" xfId="7" quotePrefix="1" applyFont="1" applyAlignment="1">
      <alignment horizontal="left" vertical="center"/>
    </xf>
    <xf numFmtId="0" fontId="33" fillId="0" borderId="0" xfId="7" applyFont="1" applyAlignment="1">
      <alignment horizontal="left" vertical="top"/>
    </xf>
    <xf numFmtId="0" fontId="3" fillId="0" borderId="0" xfId="7" applyFont="1" applyAlignment="1">
      <alignment horizontal="left" vertical="top"/>
    </xf>
    <xf numFmtId="0" fontId="28" fillId="0" borderId="0" xfId="7" applyFont="1" applyAlignment="1">
      <alignment horizontal="left" vertical="top"/>
    </xf>
    <xf numFmtId="0" fontId="5" fillId="0" borderId="0" xfId="7" applyFont="1" applyAlignment="1">
      <alignment horizontal="left" vertical="top"/>
    </xf>
    <xf numFmtId="0" fontId="25" fillId="0" borderId="0" xfId="7" applyFont="1"/>
    <xf numFmtId="0" fontId="2" fillId="0" borderId="28" xfId="7" applyFont="1" applyBorder="1"/>
    <xf numFmtId="0" fontId="3" fillId="0" borderId="4" xfId="7" applyFont="1" applyBorder="1" applyAlignment="1">
      <alignment horizontal="left" vertical="top"/>
    </xf>
    <xf numFmtId="0" fontId="2" fillId="0" borderId="4" xfId="7" quotePrefix="1" applyFont="1" applyBorder="1" applyAlignment="1">
      <alignment horizontal="right" vertical="center"/>
    </xf>
    <xf numFmtId="0" fontId="1" fillId="0" borderId="28" xfId="7" applyBorder="1"/>
    <xf numFmtId="0" fontId="2" fillId="0" borderId="3" xfId="7" applyFont="1" applyBorder="1" applyAlignment="1">
      <alignment horizontal="right" vertical="center"/>
    </xf>
    <xf numFmtId="179" fontId="10" fillId="4" borderId="3" xfId="7" applyNumberFormat="1" applyFont="1" applyFill="1" applyBorder="1" applyAlignment="1">
      <alignment vertical="center"/>
    </xf>
    <xf numFmtId="0" fontId="6" fillId="0" borderId="29" xfId="7" applyFont="1" applyBorder="1" applyAlignment="1">
      <alignment horizontal="center" vertical="center"/>
    </xf>
    <xf numFmtId="0" fontId="2" fillId="0" borderId="30" xfId="7" quotePrefix="1" applyFont="1" applyBorder="1" applyAlignment="1">
      <alignment horizontal="left" vertical="top"/>
    </xf>
    <xf numFmtId="0" fontId="2" fillId="0" borderId="31" xfId="7" applyFont="1" applyBorder="1" applyAlignment="1">
      <alignment horizontal="center" vertical="center"/>
    </xf>
    <xf numFmtId="2" fontId="2" fillId="0" borderId="32" xfId="7" quotePrefix="1" applyNumberFormat="1" applyFont="1" applyBorder="1" applyAlignment="1">
      <alignment horizontal="center" vertical="center" wrapText="1"/>
    </xf>
    <xf numFmtId="0" fontId="2" fillId="0" borderId="3" xfId="7" applyFont="1" applyBorder="1" applyAlignment="1">
      <alignment horizontal="center" vertical="center" wrapText="1"/>
    </xf>
    <xf numFmtId="0" fontId="2" fillId="0" borderId="33" xfId="7" applyFont="1" applyBorder="1" applyAlignment="1">
      <alignment vertical="top" wrapText="1"/>
    </xf>
    <xf numFmtId="0" fontId="1" fillId="0" borderId="0" xfId="7" applyAlignment="1">
      <alignment vertical="top" wrapText="1"/>
    </xf>
    <xf numFmtId="0" fontId="6" fillId="0" borderId="27" xfId="7" applyFont="1" applyBorder="1" applyAlignment="1">
      <alignment horizontal="center" vertical="center"/>
    </xf>
    <xf numFmtId="3" fontId="3" fillId="0" borderId="34" xfId="7" applyNumberFormat="1" applyFont="1" applyBorder="1" applyAlignment="1">
      <alignment horizontal="left" vertical="top"/>
    </xf>
    <xf numFmtId="3" fontId="3" fillId="0" borderId="35" xfId="7" applyNumberFormat="1" applyFont="1" applyBorder="1" applyAlignment="1">
      <alignment horizontal="center" vertical="center"/>
    </xf>
    <xf numFmtId="165" fontId="3" fillId="4" borderId="26" xfId="7" applyNumberFormat="1" applyFont="1" applyFill="1" applyBorder="1" applyAlignment="1">
      <alignment horizontal="right" vertical="center"/>
    </xf>
    <xf numFmtId="165" fontId="3" fillId="7" borderId="6" xfId="7" applyNumberFormat="1" applyFont="1" applyFill="1" applyBorder="1" applyAlignment="1">
      <alignment horizontal="center"/>
    </xf>
    <xf numFmtId="0" fontId="3" fillId="4" borderId="8" xfId="7" applyFont="1" applyFill="1" applyBorder="1" applyAlignment="1">
      <alignment horizontal="center"/>
    </xf>
    <xf numFmtId="3" fontId="3" fillId="0" borderId="1" xfId="7" applyNumberFormat="1" applyFont="1" applyBorder="1" applyAlignment="1">
      <alignment horizontal="left" vertical="top"/>
    </xf>
    <xf numFmtId="3" fontId="3" fillId="0" borderId="36" xfId="7" applyNumberFormat="1" applyFont="1" applyBorder="1" applyAlignment="1">
      <alignment horizontal="center" vertical="center"/>
    </xf>
    <xf numFmtId="165" fontId="3" fillId="4" borderId="37" xfId="7" applyNumberFormat="1" applyFont="1" applyFill="1" applyBorder="1" applyAlignment="1">
      <alignment horizontal="right" vertical="center"/>
    </xf>
    <xf numFmtId="0" fontId="3" fillId="4" borderId="1" xfId="7" applyFont="1" applyFill="1" applyBorder="1" applyAlignment="1">
      <alignment horizontal="center"/>
    </xf>
    <xf numFmtId="0" fontId="2" fillId="0" borderId="0" xfId="7" applyFont="1" applyAlignment="1">
      <alignment horizontal="left"/>
    </xf>
    <xf numFmtId="0" fontId="2" fillId="6" borderId="0" xfId="7" applyFont="1" applyFill="1" applyAlignment="1">
      <alignment vertical="center" wrapText="1"/>
    </xf>
    <xf numFmtId="0" fontId="47" fillId="11" borderId="0" xfId="8" applyFont="1" applyFill="1" applyAlignment="1">
      <alignment vertical="top"/>
    </xf>
    <xf numFmtId="0" fontId="47" fillId="0" borderId="0" xfId="8" applyFont="1" applyAlignment="1">
      <alignment vertical="top"/>
    </xf>
    <xf numFmtId="0" fontId="48" fillId="0" borderId="1" xfId="6" applyFont="1" applyBorder="1" applyAlignment="1">
      <alignment horizontal="left" vertical="center" wrapText="1"/>
    </xf>
    <xf numFmtId="0" fontId="46" fillId="0" borderId="1" xfId="0" applyFont="1" applyBorder="1" applyAlignment="1">
      <alignment horizontal="center"/>
    </xf>
    <xf numFmtId="3" fontId="47" fillId="12" borderId="38" xfId="0" applyNumberFormat="1" applyFont="1" applyFill="1" applyBorder="1" applyAlignment="1">
      <alignment horizontal="center" vertical="center"/>
    </xf>
    <xf numFmtId="0" fontId="49" fillId="11" borderId="0" xfId="8" applyFont="1" applyFill="1" applyBorder="1" applyAlignment="1">
      <alignment horizontal="center" vertical="center"/>
    </xf>
    <xf numFmtId="0" fontId="50" fillId="11" borderId="0" xfId="8" applyFont="1" applyFill="1" applyAlignment="1">
      <alignment horizontal="center" vertical="center"/>
    </xf>
    <xf numFmtId="0" fontId="50" fillId="0" borderId="0" xfId="8" applyFont="1" applyAlignment="1">
      <alignment horizontal="center" vertical="center"/>
    </xf>
    <xf numFmtId="0" fontId="50" fillId="11" borderId="0" xfId="8" applyFont="1" applyFill="1" applyAlignment="1">
      <alignment vertical="top"/>
    </xf>
    <xf numFmtId="0" fontId="50" fillId="0" borderId="0" xfId="8" applyFont="1" applyAlignment="1">
      <alignment vertical="top"/>
    </xf>
    <xf numFmtId="0" fontId="50" fillId="11" borderId="0" xfId="8" applyFont="1" applyFill="1" applyAlignment="1">
      <alignment horizontal="center" vertical="top"/>
    </xf>
    <xf numFmtId="0" fontId="49" fillId="11" borderId="0" xfId="8" applyFont="1" applyFill="1" applyAlignment="1">
      <alignment vertical="top"/>
    </xf>
    <xf numFmtId="0" fontId="51" fillId="11" borderId="0" xfId="8" applyFont="1" applyFill="1" applyAlignment="1">
      <alignment horizontal="center" vertical="top"/>
    </xf>
    <xf numFmtId="0" fontId="52" fillId="11" borderId="0" xfId="8" applyFont="1" applyFill="1" applyAlignment="1">
      <alignment vertical="top"/>
    </xf>
    <xf numFmtId="0" fontId="50" fillId="12" borderId="1" xfId="0" applyFont="1" applyFill="1" applyBorder="1" applyAlignment="1">
      <alignment horizontal="center"/>
    </xf>
    <xf numFmtId="3" fontId="50" fillId="12" borderId="1" xfId="12" applyNumberFormat="1" applyFont="1" applyFill="1" applyBorder="1" applyAlignment="1">
      <alignment horizontal="center" vertical="center"/>
    </xf>
    <xf numFmtId="3" fontId="49" fillId="12" borderId="1" xfId="0" applyNumberFormat="1" applyFont="1" applyFill="1" applyBorder="1" applyAlignment="1">
      <alignment horizontal="center" vertical="center"/>
    </xf>
    <xf numFmtId="0" fontId="14" fillId="0" borderId="11" xfId="9" quotePrefix="1" applyFont="1" applyBorder="1" applyAlignment="1">
      <alignment horizontal="left"/>
    </xf>
    <xf numFmtId="0" fontId="37" fillId="0" borderId="39" xfId="9" applyFont="1" applyBorder="1"/>
    <xf numFmtId="0" fontId="37" fillId="0" borderId="40" xfId="9" applyFont="1" applyBorder="1"/>
    <xf numFmtId="0" fontId="37" fillId="0" borderId="0" xfId="9" applyFont="1"/>
    <xf numFmtId="0" fontId="37" fillId="0" borderId="20" xfId="9" applyFont="1" applyBorder="1" applyAlignment="1">
      <alignment vertical="top"/>
    </xf>
    <xf numFmtId="0" fontId="38" fillId="0" borderId="0" xfId="9" applyFont="1"/>
    <xf numFmtId="0" fontId="38" fillId="0" borderId="41" xfId="9" quotePrefix="1" applyFont="1" applyBorder="1" applyAlignment="1">
      <alignment horizontal="left"/>
    </xf>
    <xf numFmtId="0" fontId="37" fillId="0" borderId="20" xfId="9" applyFont="1" applyBorder="1"/>
    <xf numFmtId="0" fontId="1" fillId="0" borderId="20" xfId="9" quotePrefix="1" applyFont="1" applyBorder="1" applyAlignment="1">
      <alignment horizontal="left"/>
    </xf>
    <xf numFmtId="0" fontId="1" fillId="0" borderId="1" xfId="9" applyFont="1" applyBorder="1" applyAlignment="1">
      <alignment vertical="top"/>
    </xf>
    <xf numFmtId="0" fontId="37" fillId="0" borderId="42" xfId="9" applyFont="1" applyBorder="1"/>
    <xf numFmtId="0" fontId="37" fillId="0" borderId="43" xfId="9" applyFont="1" applyBorder="1"/>
    <xf numFmtId="0" fontId="38" fillId="0" borderId="43" xfId="9" applyFont="1" applyBorder="1"/>
    <xf numFmtId="0" fontId="3" fillId="0" borderId="27" xfId="6" applyFont="1" applyBorder="1" applyAlignment="1">
      <alignment horizontal="right" vertical="top" indent="3"/>
    </xf>
    <xf numFmtId="0" fontId="52" fillId="11" borderId="0" xfId="8" applyFont="1" applyFill="1" applyAlignment="1">
      <alignment horizontal="center" vertical="top"/>
    </xf>
    <xf numFmtId="0" fontId="1" fillId="13" borderId="18" xfId="9" quotePrefix="1" applyFont="1" applyFill="1" applyBorder="1" applyAlignment="1">
      <alignment horizontal="left"/>
    </xf>
    <xf numFmtId="0" fontId="1" fillId="13" borderId="16" xfId="9" applyFont="1" applyFill="1" applyBorder="1" applyAlignment="1" applyProtection="1">
      <alignment horizontal="center"/>
      <protection locked="0"/>
    </xf>
    <xf numFmtId="0" fontId="1" fillId="13" borderId="20" xfId="9" quotePrefix="1" applyFont="1" applyFill="1" applyBorder="1" applyAlignment="1">
      <alignment horizontal="left"/>
    </xf>
    <xf numFmtId="0" fontId="1" fillId="13" borderId="1" xfId="9" applyFont="1" applyFill="1" applyBorder="1" applyAlignment="1">
      <alignment vertical="top"/>
    </xf>
    <xf numFmtId="0" fontId="35" fillId="13" borderId="20" xfId="9" applyFont="1" applyFill="1" applyBorder="1"/>
    <xf numFmtId="0" fontId="1" fillId="13" borderId="16" xfId="9" applyFont="1" applyFill="1" applyBorder="1" applyProtection="1">
      <protection locked="0"/>
    </xf>
    <xf numFmtId="3" fontId="49" fillId="12" borderId="44" xfId="0" applyNumberFormat="1" applyFont="1" applyFill="1" applyBorder="1" applyAlignment="1">
      <alignment horizontal="center" vertical="center"/>
    </xf>
    <xf numFmtId="3" fontId="49" fillId="4" borderId="44" xfId="12" applyNumberFormat="1" applyFont="1" applyFill="1" applyBorder="1" applyAlignment="1">
      <alignment horizontal="center" vertical="center"/>
    </xf>
    <xf numFmtId="0" fontId="51" fillId="11" borderId="0" xfId="8" applyFont="1" applyFill="1" applyAlignment="1">
      <alignment vertical="top"/>
    </xf>
    <xf numFmtId="0" fontId="43" fillId="11" borderId="0" xfId="8" applyFont="1" applyFill="1" applyAlignment="1">
      <alignment vertical="top"/>
    </xf>
    <xf numFmtId="0" fontId="43" fillId="0" borderId="0" xfId="8" applyFont="1" applyAlignment="1">
      <alignment vertical="top"/>
    </xf>
    <xf numFmtId="43" fontId="50" fillId="12" borderId="1" xfId="1" applyFont="1" applyFill="1" applyBorder="1" applyAlignment="1">
      <alignment horizontal="center" vertical="center"/>
    </xf>
    <xf numFmtId="43" fontId="47" fillId="14" borderId="2" xfId="8" applyNumberFormat="1" applyFont="1" applyFill="1" applyBorder="1" applyAlignment="1">
      <alignment vertical="top"/>
    </xf>
    <xf numFmtId="3" fontId="49" fillId="4" borderId="45" xfId="12" applyNumberFormat="1" applyFont="1" applyFill="1" applyBorder="1" applyAlignment="1">
      <alignment horizontal="center" vertical="center"/>
    </xf>
    <xf numFmtId="3" fontId="50" fillId="12" borderId="27" xfId="12" applyNumberFormat="1" applyFont="1" applyFill="1" applyBorder="1" applyAlignment="1">
      <alignment horizontal="center" vertical="center"/>
    </xf>
    <xf numFmtId="3" fontId="51" fillId="12" borderId="27" xfId="12" applyNumberFormat="1" applyFont="1" applyFill="1" applyBorder="1" applyAlignment="1">
      <alignment horizontal="center" vertical="center"/>
    </xf>
    <xf numFmtId="43" fontId="47" fillId="0" borderId="45" xfId="1" applyFont="1" applyBorder="1" applyAlignment="1">
      <alignment horizontal="center" vertical="center"/>
    </xf>
    <xf numFmtId="43" fontId="49" fillId="12" borderId="27" xfId="1" applyFont="1" applyFill="1" applyBorder="1" applyAlignment="1">
      <alignment horizontal="center" vertical="center"/>
    </xf>
    <xf numFmtId="43" fontId="47" fillId="0" borderId="46" xfId="1" applyFont="1" applyBorder="1" applyAlignment="1">
      <alignment horizontal="center" vertical="center"/>
    </xf>
    <xf numFmtId="0" fontId="50" fillId="12" borderId="36" xfId="0" applyFont="1" applyFill="1" applyBorder="1" applyAlignment="1">
      <alignment horizontal="center"/>
    </xf>
    <xf numFmtId="0" fontId="46" fillId="14" borderId="4" xfId="8" applyFont="1" applyFill="1" applyBorder="1" applyAlignment="1">
      <alignment horizontal="center" vertical="top"/>
    </xf>
    <xf numFmtId="0" fontId="46" fillId="14" borderId="4" xfId="8" applyFont="1" applyFill="1" applyBorder="1" applyAlignment="1">
      <alignment vertical="top"/>
    </xf>
    <xf numFmtId="0" fontId="47" fillId="14" borderId="4" xfId="8" applyFont="1" applyFill="1" applyBorder="1" applyAlignment="1">
      <alignment vertical="top"/>
    </xf>
    <xf numFmtId="0" fontId="53" fillId="8" borderId="28" xfId="0" applyFont="1" applyFill="1" applyBorder="1" applyAlignment="1">
      <alignment horizontal="center" vertical="center" wrapText="1"/>
    </xf>
    <xf numFmtId="0" fontId="49" fillId="11" borderId="40" xfId="8" applyFont="1" applyFill="1" applyBorder="1" applyAlignment="1">
      <alignment horizontal="center" vertical="center"/>
    </xf>
    <xf numFmtId="0" fontId="49" fillId="11" borderId="39" xfId="8" applyFont="1" applyFill="1" applyBorder="1" applyAlignment="1">
      <alignment horizontal="center" vertical="center"/>
    </xf>
    <xf numFmtId="0" fontId="49" fillId="11" borderId="42" xfId="8" applyFont="1" applyFill="1" applyBorder="1" applyAlignment="1">
      <alignment horizontal="center" vertical="top"/>
    </xf>
    <xf numFmtId="0" fontId="49" fillId="11" borderId="13" xfId="8" applyFont="1" applyFill="1" applyBorder="1" applyAlignment="1">
      <alignment horizontal="center" vertical="top"/>
    </xf>
    <xf numFmtId="43" fontId="47" fillId="0" borderId="48" xfId="1" applyFont="1" applyBorder="1" applyAlignment="1">
      <alignment horizontal="center" vertical="center"/>
    </xf>
    <xf numFmtId="43" fontId="49" fillId="12" borderId="8" xfId="1" applyFont="1" applyFill="1" applyBorder="1" applyAlignment="1">
      <alignment horizontal="center" vertical="center"/>
    </xf>
    <xf numFmtId="43" fontId="47" fillId="0" borderId="49" xfId="1" applyFont="1" applyBorder="1" applyAlignment="1">
      <alignment horizontal="center" vertical="center"/>
    </xf>
    <xf numFmtId="3" fontId="49" fillId="11" borderId="50" xfId="12" applyNumberFormat="1" applyFont="1" applyFill="1" applyBorder="1" applyAlignment="1">
      <alignment horizontal="center" vertical="center"/>
    </xf>
    <xf numFmtId="3" fontId="49" fillId="12" borderId="51" xfId="12" applyNumberFormat="1" applyFont="1" applyFill="1" applyBorder="1" applyAlignment="1">
      <alignment horizontal="center" vertical="center"/>
    </xf>
    <xf numFmtId="3" fontId="47" fillId="4" borderId="52" xfId="12" applyNumberFormat="1" applyFont="1" applyFill="1" applyBorder="1" applyAlignment="1">
      <alignment horizontal="center" vertical="center"/>
    </xf>
    <xf numFmtId="43" fontId="46" fillId="0" borderId="48" xfId="1" applyFont="1" applyBorder="1" applyAlignment="1">
      <alignment horizontal="center" vertical="center"/>
    </xf>
    <xf numFmtId="43" fontId="46" fillId="0" borderId="49" xfId="1" applyFont="1" applyBorder="1" applyAlignment="1">
      <alignment horizontal="center" vertical="center"/>
    </xf>
    <xf numFmtId="0" fontId="42" fillId="0" borderId="0" xfId="0" applyFont="1" applyAlignment="1">
      <alignment horizontal="center"/>
    </xf>
    <xf numFmtId="0" fontId="1" fillId="13" borderId="16" xfId="9" applyFont="1" applyFill="1" applyBorder="1"/>
    <xf numFmtId="0" fontId="1" fillId="0" borderId="16" xfId="9" applyFont="1" applyBorder="1"/>
    <xf numFmtId="0" fontId="1" fillId="0" borderId="19" xfId="9" applyFont="1" applyBorder="1"/>
    <xf numFmtId="0" fontId="1" fillId="0" borderId="0" xfId="9" applyFont="1"/>
    <xf numFmtId="0" fontId="1" fillId="0" borderId="0" xfId="9" quotePrefix="1" applyFont="1" applyAlignment="1">
      <alignment horizontal="left"/>
    </xf>
    <xf numFmtId="0" fontId="1" fillId="0" borderId="20" xfId="9" applyFont="1" applyBorder="1"/>
    <xf numFmtId="0" fontId="1" fillId="0" borderId="21" xfId="9" applyFont="1" applyBorder="1"/>
    <xf numFmtId="0" fontId="1" fillId="13" borderId="0" xfId="9" applyFont="1" applyFill="1"/>
    <xf numFmtId="0" fontId="1" fillId="13" borderId="21" xfId="9" applyFont="1" applyFill="1" applyBorder="1"/>
    <xf numFmtId="0" fontId="1" fillId="0" borderId="0" xfId="9" applyFont="1" applyProtection="1">
      <protection locked="0"/>
    </xf>
    <xf numFmtId="0" fontId="6" fillId="0" borderId="20" xfId="9" quotePrefix="1" applyFont="1" applyBorder="1" applyAlignment="1">
      <alignment horizontal="left"/>
    </xf>
    <xf numFmtId="0" fontId="6" fillId="0" borderId="0" xfId="9" applyFont="1"/>
    <xf numFmtId="0" fontId="6" fillId="0" borderId="0" xfId="9" applyFont="1" applyProtection="1">
      <protection locked="0"/>
    </xf>
    <xf numFmtId="0" fontId="1" fillId="0" borderId="21" xfId="9" applyFont="1" applyBorder="1" applyProtection="1">
      <protection locked="0"/>
    </xf>
    <xf numFmtId="0" fontId="1" fillId="0" borderId="51" xfId="9" applyFont="1" applyBorder="1"/>
    <xf numFmtId="0" fontId="1" fillId="0" borderId="11" xfId="9" applyFont="1" applyBorder="1"/>
    <xf numFmtId="0" fontId="1" fillId="0" borderId="12" xfId="9" applyFont="1" applyBorder="1"/>
    <xf numFmtId="0" fontId="1" fillId="0" borderId="53" xfId="9" applyFont="1" applyBorder="1"/>
    <xf numFmtId="164" fontId="1" fillId="0" borderId="0" xfId="9" applyNumberFormat="1" applyFont="1" applyProtection="1">
      <protection locked="0"/>
    </xf>
    <xf numFmtId="2" fontId="1" fillId="0" borderId="0" xfId="9" applyNumberFormat="1" applyFont="1" applyProtection="1">
      <protection locked="0"/>
    </xf>
    <xf numFmtId="0" fontId="1" fillId="0" borderId="41" xfId="9" quotePrefix="1" applyFont="1" applyBorder="1" applyAlignment="1">
      <alignment horizontal="left"/>
    </xf>
    <xf numFmtId="0" fontId="1" fillId="0" borderId="43" xfId="9" applyFont="1" applyBorder="1"/>
    <xf numFmtId="0" fontId="1" fillId="0" borderId="54" xfId="9" applyFont="1" applyBorder="1"/>
    <xf numFmtId="0" fontId="1" fillId="0" borderId="39" xfId="9" applyFont="1" applyBorder="1"/>
    <xf numFmtId="0" fontId="1" fillId="0" borderId="42" xfId="9" applyFont="1" applyBorder="1"/>
    <xf numFmtId="0" fontId="1" fillId="13" borderId="1" xfId="6" applyFont="1" applyFill="1" applyBorder="1" applyAlignment="1">
      <alignment vertical="center"/>
    </xf>
    <xf numFmtId="2" fontId="1" fillId="0" borderId="0" xfId="9" applyNumberFormat="1" applyFont="1"/>
    <xf numFmtId="0" fontId="1" fillId="13" borderId="1" xfId="9" applyFont="1" applyFill="1" applyBorder="1"/>
    <xf numFmtId="0" fontId="1" fillId="0" borderId="1" xfId="9" applyFont="1" applyBorder="1"/>
    <xf numFmtId="0" fontId="1" fillId="0" borderId="20" xfId="9" applyFont="1" applyFill="1" applyBorder="1"/>
    <xf numFmtId="0" fontId="1" fillId="0" borderId="0" xfId="9" applyFont="1" applyFill="1"/>
    <xf numFmtId="0" fontId="1" fillId="0" borderId="17" xfId="9" applyFont="1" applyFill="1" applyBorder="1"/>
    <xf numFmtId="0" fontId="1" fillId="0" borderId="1" xfId="9" applyFont="1" applyFill="1" applyBorder="1"/>
    <xf numFmtId="2" fontId="1" fillId="0" borderId="0" xfId="9" applyNumberFormat="1" applyFont="1" applyFill="1"/>
    <xf numFmtId="0" fontId="1" fillId="0" borderId="28" xfId="9" applyFont="1" applyBorder="1"/>
    <xf numFmtId="0" fontId="1" fillId="0" borderId="4" xfId="9" applyFont="1" applyBorder="1"/>
    <xf numFmtId="0" fontId="1" fillId="0" borderId="17" xfId="9" applyFont="1" applyBorder="1"/>
    <xf numFmtId="2" fontId="1" fillId="0" borderId="55" xfId="9" applyNumberFormat="1" applyFont="1" applyBorder="1"/>
    <xf numFmtId="2" fontId="1" fillId="0" borderId="0" xfId="9" quotePrefix="1" applyNumberFormat="1" applyFont="1" applyAlignment="1">
      <alignment horizontal="left"/>
    </xf>
    <xf numFmtId="2" fontId="1" fillId="13" borderId="1" xfId="9" applyNumberFormat="1" applyFont="1" applyFill="1" applyBorder="1" applyProtection="1">
      <protection locked="0"/>
    </xf>
    <xf numFmtId="0" fontId="1" fillId="0" borderId="51" xfId="9" quotePrefix="1" applyFont="1" applyBorder="1" applyAlignment="1">
      <alignment horizontal="left"/>
    </xf>
    <xf numFmtId="0" fontId="1" fillId="0" borderId="11" xfId="9" quotePrefix="1" applyFont="1" applyBorder="1" applyAlignment="1">
      <alignment horizontal="left"/>
    </xf>
    <xf numFmtId="2" fontId="1" fillId="0" borderId="1" xfId="9" applyNumberFormat="1" applyFont="1" applyBorder="1"/>
    <xf numFmtId="2" fontId="1" fillId="13" borderId="56" xfId="9" applyNumberFormat="1" applyFont="1" applyFill="1" applyBorder="1" applyProtection="1">
      <protection locked="0"/>
    </xf>
    <xf numFmtId="0" fontId="1" fillId="0" borderId="20" xfId="9" applyFont="1" applyBorder="1" applyAlignment="1">
      <alignment horizontal="left"/>
    </xf>
    <xf numFmtId="2" fontId="1" fillId="13" borderId="56" xfId="9" applyNumberFormat="1" applyFont="1" applyFill="1" applyBorder="1"/>
    <xf numFmtId="2" fontId="1" fillId="0" borderId="56" xfId="9" applyNumberFormat="1" applyFont="1" applyBorder="1"/>
    <xf numFmtId="0" fontId="1" fillId="0" borderId="22" xfId="9" quotePrefix="1" applyFont="1" applyBorder="1" applyAlignment="1">
      <alignment horizontal="left"/>
    </xf>
    <xf numFmtId="2" fontId="1" fillId="0" borderId="30" xfId="9" applyNumberFormat="1" applyFont="1" applyBorder="1"/>
    <xf numFmtId="0" fontId="1" fillId="13" borderId="16" xfId="9" quotePrefix="1" applyFont="1" applyFill="1" applyBorder="1" applyAlignment="1" applyProtection="1">
      <alignment horizontal="left"/>
      <protection locked="0"/>
    </xf>
    <xf numFmtId="0" fontId="6" fillId="0" borderId="20" xfId="9" applyFont="1" applyBorder="1"/>
    <xf numFmtId="0" fontId="1" fillId="13" borderId="15" xfId="9" applyFont="1" applyFill="1" applyBorder="1"/>
    <xf numFmtId="2" fontId="1" fillId="13" borderId="15" xfId="9" applyNumberFormat="1" applyFont="1" applyFill="1" applyBorder="1" applyProtection="1">
      <protection locked="0"/>
    </xf>
    <xf numFmtId="2" fontId="1" fillId="13" borderId="57" xfId="9" applyNumberFormat="1" applyFont="1" applyFill="1" applyBorder="1" applyProtection="1">
      <protection locked="0"/>
    </xf>
    <xf numFmtId="0" fontId="1" fillId="13" borderId="56" xfId="9" applyFont="1" applyFill="1" applyBorder="1"/>
    <xf numFmtId="2" fontId="1" fillId="13" borderId="58" xfId="9" applyNumberFormat="1" applyFont="1" applyFill="1" applyBorder="1" applyProtection="1">
      <protection locked="0"/>
    </xf>
    <xf numFmtId="0" fontId="1" fillId="13" borderId="13" xfId="9" applyFont="1" applyFill="1" applyBorder="1"/>
    <xf numFmtId="0" fontId="6" fillId="0" borderId="51" xfId="9" quotePrefix="1" applyFont="1" applyBorder="1" applyAlignment="1">
      <alignment horizontal="left"/>
    </xf>
    <xf numFmtId="2" fontId="1" fillId="0" borderId="36" xfId="9" applyNumberFormat="1" applyFont="1" applyBorder="1"/>
    <xf numFmtId="0" fontId="6" fillId="0" borderId="20" xfId="9" applyFont="1" applyBorder="1" applyAlignment="1">
      <alignment horizontal="left"/>
    </xf>
    <xf numFmtId="0" fontId="1" fillId="0" borderId="40" xfId="9" quotePrefix="1" applyFont="1" applyBorder="1" applyAlignment="1">
      <alignment horizontal="left"/>
    </xf>
    <xf numFmtId="0" fontId="6" fillId="0" borderId="51" xfId="9" applyFont="1" applyBorder="1" applyAlignment="1">
      <alignment horizontal="left"/>
    </xf>
    <xf numFmtId="0" fontId="1" fillId="0" borderId="11" xfId="9" applyFont="1" applyBorder="1" applyAlignment="1">
      <alignment horizontal="left"/>
    </xf>
    <xf numFmtId="2" fontId="1" fillId="13" borderId="1" xfId="9" applyNumberFormat="1" applyFont="1" applyFill="1" applyBorder="1"/>
    <xf numFmtId="2" fontId="1" fillId="13" borderId="36" xfId="9" applyNumberFormat="1" applyFont="1" applyFill="1" applyBorder="1"/>
    <xf numFmtId="0" fontId="1" fillId="13" borderId="36" xfId="9" applyFont="1" applyFill="1" applyBorder="1"/>
    <xf numFmtId="0" fontId="1" fillId="0" borderId="36" xfId="9" applyFont="1" applyBorder="1"/>
    <xf numFmtId="0" fontId="6" fillId="0" borderId="59" xfId="9" quotePrefix="1" applyFont="1" applyBorder="1" applyAlignment="1">
      <alignment horizontal="left"/>
    </xf>
    <xf numFmtId="0" fontId="1" fillId="0" borderId="17" xfId="9" quotePrefix="1" applyFont="1" applyBorder="1" applyAlignment="1">
      <alignment horizontal="left"/>
    </xf>
    <xf numFmtId="0" fontId="1" fillId="0" borderId="60" xfId="9" applyFont="1" applyBorder="1"/>
    <xf numFmtId="0" fontId="1" fillId="0" borderId="61" xfId="9" applyFont="1" applyBorder="1"/>
    <xf numFmtId="0" fontId="1" fillId="0" borderId="40" xfId="9" applyFont="1" applyBorder="1"/>
    <xf numFmtId="0" fontId="1" fillId="13" borderId="20" xfId="9" applyFont="1" applyFill="1" applyBorder="1"/>
    <xf numFmtId="0" fontId="1" fillId="0" borderId="22" xfId="9" applyFont="1" applyBorder="1"/>
    <xf numFmtId="0" fontId="1" fillId="0" borderId="23" xfId="9" applyFont="1" applyBorder="1"/>
    <xf numFmtId="43" fontId="46" fillId="4" borderId="46" xfId="1" applyFont="1" applyFill="1" applyBorder="1" applyAlignment="1">
      <alignment horizontal="center" vertical="center"/>
    </xf>
    <xf numFmtId="43" fontId="43" fillId="4" borderId="46" xfId="1" applyFont="1" applyFill="1" applyBorder="1" applyAlignment="1">
      <alignment horizontal="center" vertical="center"/>
    </xf>
    <xf numFmtId="43" fontId="46" fillId="4" borderId="38" xfId="1" applyFont="1" applyFill="1" applyBorder="1" applyAlignment="1">
      <alignment horizontal="center" vertical="center"/>
    </xf>
    <xf numFmtId="0" fontId="46" fillId="0" borderId="37" xfId="0" applyFont="1" applyBorder="1" applyAlignment="1">
      <alignment vertical="center"/>
    </xf>
    <xf numFmtId="0" fontId="46" fillId="0" borderId="54" xfId="0" applyFont="1" applyBorder="1" applyAlignment="1">
      <alignment vertical="center" wrapText="1"/>
    </xf>
    <xf numFmtId="0" fontId="46" fillId="11" borderId="0" xfId="8" applyFont="1" applyFill="1" applyAlignment="1">
      <alignment vertical="center"/>
    </xf>
    <xf numFmtId="0" fontId="46" fillId="0" borderId="53" xfId="0" applyFont="1" applyBorder="1" applyAlignment="1">
      <alignment horizontal="center" vertical="center"/>
    </xf>
    <xf numFmtId="0" fontId="46" fillId="0" borderId="53" xfId="0" applyFont="1" applyBorder="1" applyAlignment="1">
      <alignment vertical="center"/>
    </xf>
    <xf numFmtId="0" fontId="46" fillId="0" borderId="1" xfId="0" applyFont="1" applyBorder="1" applyAlignment="1">
      <alignment horizontal="center" vertical="center"/>
    </xf>
    <xf numFmtId="0" fontId="46" fillId="0" borderId="36" xfId="0" applyFont="1" applyBorder="1" applyAlignment="1">
      <alignment horizontal="center" vertical="center"/>
    </xf>
    <xf numFmtId="0" fontId="46" fillId="0" borderId="53" xfId="0" applyFont="1" applyBorder="1" applyAlignment="1">
      <alignment vertical="center" wrapText="1"/>
    </xf>
    <xf numFmtId="0" fontId="46" fillId="0" borderId="37" xfId="0" applyFont="1" applyBorder="1" applyAlignment="1">
      <alignment vertical="center" wrapText="1"/>
    </xf>
    <xf numFmtId="0" fontId="46" fillId="0" borderId="54"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47" xfId="0" applyFont="1" applyBorder="1" applyAlignment="1">
      <alignment horizontal="center" vertical="center" wrapText="1"/>
    </xf>
    <xf numFmtId="3" fontId="47" fillId="4" borderId="50" xfId="12" applyNumberFormat="1" applyFont="1" applyFill="1" applyBorder="1" applyAlignment="1">
      <alignment horizontal="center" vertical="center" wrapText="1"/>
    </xf>
    <xf numFmtId="3" fontId="47" fillId="12" borderId="44" xfId="0" applyNumberFormat="1" applyFont="1" applyFill="1" applyBorder="1" applyAlignment="1">
      <alignment horizontal="center" vertical="center" wrapText="1"/>
    </xf>
    <xf numFmtId="43" fontId="46" fillId="4" borderId="44" xfId="1" applyFont="1" applyFill="1" applyBorder="1" applyAlignment="1">
      <alignment horizontal="center" vertical="center" wrapText="1"/>
    </xf>
    <xf numFmtId="43" fontId="46" fillId="0" borderId="48" xfId="1" applyFont="1" applyBorder="1" applyAlignment="1">
      <alignment horizontal="center" vertical="center" wrapText="1"/>
    </xf>
    <xf numFmtId="43" fontId="46" fillId="4" borderId="45" xfId="1" applyFont="1" applyFill="1" applyBorder="1" applyAlignment="1">
      <alignment horizontal="center" vertical="center" wrapText="1"/>
    </xf>
    <xf numFmtId="43" fontId="43" fillId="4" borderId="45" xfId="1" applyFont="1" applyFill="1" applyBorder="1" applyAlignment="1">
      <alignment horizontal="center" vertical="center" wrapText="1"/>
    </xf>
    <xf numFmtId="43" fontId="47" fillId="0" borderId="45" xfId="1" applyFont="1" applyBorder="1" applyAlignment="1">
      <alignment horizontal="center" vertical="center" wrapText="1"/>
    </xf>
    <xf numFmtId="43" fontId="47" fillId="0" borderId="48" xfId="1" applyFont="1" applyBorder="1" applyAlignment="1">
      <alignment horizontal="center" vertical="center" wrapText="1"/>
    </xf>
    <xf numFmtId="0" fontId="46" fillId="11" borderId="0" xfId="8" applyFont="1" applyFill="1" applyAlignment="1">
      <alignment vertical="center" wrapText="1"/>
    </xf>
    <xf numFmtId="0" fontId="46" fillId="0" borderId="53"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36" xfId="0" applyFont="1" applyBorder="1" applyAlignment="1">
      <alignment horizontal="center" vertical="center" wrapText="1"/>
    </xf>
    <xf numFmtId="3" fontId="47" fillId="4" borderId="52" xfId="12" applyNumberFormat="1" applyFont="1" applyFill="1" applyBorder="1" applyAlignment="1">
      <alignment horizontal="center" vertical="center" wrapText="1"/>
    </xf>
    <xf numFmtId="3" fontId="47" fillId="12" borderId="38" xfId="0" applyNumberFormat="1" applyFont="1" applyFill="1" applyBorder="1" applyAlignment="1">
      <alignment horizontal="center" vertical="center" wrapText="1"/>
    </xf>
    <xf numFmtId="43" fontId="46" fillId="4" borderId="38" xfId="1" applyFont="1" applyFill="1" applyBorder="1" applyAlignment="1">
      <alignment horizontal="center" vertical="center" wrapText="1"/>
    </xf>
    <xf numFmtId="43" fontId="46" fillId="0" borderId="49" xfId="1" applyFont="1" applyBorder="1" applyAlignment="1">
      <alignment horizontal="center" vertical="center" wrapText="1"/>
    </xf>
    <xf numFmtId="43" fontId="46" fillId="4" borderId="46" xfId="1" applyFont="1" applyFill="1" applyBorder="1" applyAlignment="1">
      <alignment horizontal="center" vertical="center" wrapText="1"/>
    </xf>
    <xf numFmtId="43" fontId="43" fillId="4" borderId="46" xfId="1" applyFont="1" applyFill="1" applyBorder="1" applyAlignment="1">
      <alignment horizontal="center" vertical="center" wrapText="1"/>
    </xf>
    <xf numFmtId="43" fontId="47" fillId="0" borderId="46" xfId="1" applyFont="1" applyBorder="1" applyAlignment="1">
      <alignment horizontal="center" vertical="center" wrapText="1"/>
    </xf>
    <xf numFmtId="43" fontId="47" fillId="0" borderId="49" xfId="1" applyFont="1" applyBorder="1" applyAlignment="1">
      <alignment horizontal="center" vertical="center" wrapText="1"/>
    </xf>
    <xf numFmtId="0" fontId="46" fillId="0" borderId="27" xfId="0" applyFont="1" applyBorder="1" applyAlignment="1">
      <alignment vertical="center" wrapText="1"/>
    </xf>
    <xf numFmtId="175" fontId="2" fillId="11" borderId="0" xfId="13" applyNumberFormat="1" applyFont="1" applyFill="1" applyAlignment="1">
      <alignment vertical="center"/>
    </xf>
    <xf numFmtId="175" fontId="3" fillId="11" borderId="0" xfId="13" applyNumberFormat="1" applyFont="1" applyFill="1" applyAlignment="1">
      <alignment vertical="center"/>
    </xf>
    <xf numFmtId="0" fontId="3" fillId="11" borderId="0" xfId="13" applyFont="1" applyFill="1" applyAlignment="1">
      <alignment vertical="center"/>
    </xf>
    <xf numFmtId="0" fontId="4" fillId="11" borderId="0" xfId="13" applyFont="1" applyFill="1" applyAlignment="1">
      <alignment vertical="center"/>
    </xf>
    <xf numFmtId="173" fontId="17" fillId="11" borderId="0" xfId="13" applyNumberFormat="1" applyFont="1" applyFill="1" applyAlignment="1">
      <alignment vertical="center" wrapText="1"/>
    </xf>
    <xf numFmtId="0" fontId="4" fillId="11" borderId="0" xfId="13" applyFont="1" applyFill="1" applyAlignment="1">
      <alignment horizontal="center" vertical="center"/>
    </xf>
    <xf numFmtId="0" fontId="12" fillId="11" borderId="0" xfId="13" applyFont="1" applyFill="1" applyAlignment="1">
      <alignment vertical="center"/>
    </xf>
    <xf numFmtId="39" fontId="12" fillId="11" borderId="0" xfId="13" applyNumberFormat="1" applyFont="1" applyFill="1" applyAlignment="1">
      <alignment vertical="center"/>
    </xf>
    <xf numFmtId="0" fontId="17" fillId="11" borderId="0" xfId="13" applyFont="1" applyFill="1" applyAlignment="1">
      <alignment vertical="center"/>
    </xf>
    <xf numFmtId="0" fontId="1" fillId="11" borderId="0" xfId="6" applyFill="1"/>
    <xf numFmtId="10" fontId="3" fillId="11" borderId="0" xfId="13" applyNumberFormat="1" applyFont="1" applyFill="1" applyAlignment="1">
      <alignment vertical="center"/>
    </xf>
    <xf numFmtId="10" fontId="4" fillId="11" borderId="0" xfId="13" applyNumberFormat="1" applyFont="1" applyFill="1" applyAlignment="1">
      <alignment vertical="center"/>
    </xf>
    <xf numFmtId="174" fontId="17" fillId="11" borderId="0" xfId="3" applyNumberFormat="1" applyFont="1" applyFill="1" applyBorder="1" applyAlignment="1">
      <alignment vertical="center"/>
    </xf>
    <xf numFmtId="0" fontId="2" fillId="11" borderId="0" xfId="13" applyFont="1" applyFill="1" applyAlignment="1">
      <alignment vertical="center"/>
    </xf>
    <xf numFmtId="0" fontId="3" fillId="11" borderId="0" xfId="13" applyFont="1" applyFill="1" applyAlignment="1">
      <alignment horizontal="left" vertical="top"/>
    </xf>
    <xf numFmtId="0" fontId="2" fillId="11" borderId="0" xfId="13" applyFont="1" applyFill="1" applyAlignment="1">
      <alignment horizontal="left" vertical="center"/>
    </xf>
    <xf numFmtId="0" fontId="28" fillId="11" borderId="0" xfId="13" applyFont="1" applyFill="1" applyAlignment="1">
      <alignment horizontal="left" vertical="center"/>
    </xf>
    <xf numFmtId="0" fontId="29" fillId="11" borderId="0" xfId="13" applyFont="1" applyFill="1" applyAlignment="1">
      <alignment horizontal="left" vertical="top"/>
    </xf>
    <xf numFmtId="0" fontId="29" fillId="11" borderId="0" xfId="13" applyFont="1" applyFill="1" applyAlignment="1">
      <alignment horizontal="left" vertical="center"/>
    </xf>
    <xf numFmtId="175" fontId="29" fillId="11" borderId="0" xfId="13" applyNumberFormat="1" applyFont="1" applyFill="1" applyAlignment="1">
      <alignment vertical="center"/>
    </xf>
    <xf numFmtId="0" fontId="29" fillId="11" borderId="0" xfId="13" applyFont="1" applyFill="1" applyAlignment="1">
      <alignment vertical="center"/>
    </xf>
    <xf numFmtId="0" fontId="1" fillId="11" borderId="0" xfId="13" applyFill="1" applyAlignment="1">
      <alignment vertical="center"/>
    </xf>
    <xf numFmtId="0" fontId="29" fillId="11" borderId="0" xfId="7" applyFont="1" applyFill="1"/>
    <xf numFmtId="175" fontId="29" fillId="11" borderId="0" xfId="7" applyNumberFormat="1" applyFont="1" applyFill="1"/>
    <xf numFmtId="0" fontId="1" fillId="11" borderId="0" xfId="7" applyFill="1"/>
    <xf numFmtId="0" fontId="28" fillId="11" borderId="0" xfId="7" applyFont="1" applyFill="1" applyAlignment="1">
      <alignment vertical="center"/>
    </xf>
    <xf numFmtId="0" fontId="29" fillId="11" borderId="0" xfId="6" applyFont="1" applyFill="1"/>
    <xf numFmtId="175" fontId="28" fillId="11" borderId="0" xfId="7" applyNumberFormat="1" applyFont="1" applyFill="1" applyAlignment="1">
      <alignment vertical="center"/>
    </xf>
    <xf numFmtId="0" fontId="29" fillId="11" borderId="0" xfId="7" applyFont="1" applyFill="1" applyAlignment="1">
      <alignment vertical="center"/>
    </xf>
    <xf numFmtId="175" fontId="28" fillId="11" borderId="2" xfId="7" applyNumberFormat="1" applyFont="1" applyFill="1" applyBorder="1" applyAlignment="1">
      <alignment horizontal="center" vertical="center" wrapText="1"/>
    </xf>
    <xf numFmtId="175" fontId="28" fillId="11" borderId="28" xfId="7" applyNumberFormat="1" applyFont="1" applyFill="1" applyBorder="1" applyAlignment="1">
      <alignment horizontal="center" vertical="center" wrapText="1"/>
    </xf>
    <xf numFmtId="175" fontId="28" fillId="11" borderId="3" xfId="7" applyNumberFormat="1" applyFont="1" applyFill="1" applyBorder="1" applyAlignment="1">
      <alignment horizontal="center" vertical="center" wrapText="1"/>
    </xf>
    <xf numFmtId="175" fontId="28" fillId="11" borderId="2" xfId="7" quotePrefix="1" applyNumberFormat="1" applyFont="1" applyFill="1" applyBorder="1" applyAlignment="1">
      <alignment horizontal="center" vertical="center" wrapText="1"/>
    </xf>
    <xf numFmtId="0" fontId="29" fillId="11" borderId="0" xfId="7" applyFont="1" applyFill="1" applyAlignment="1">
      <alignment horizontal="center" vertical="center"/>
    </xf>
    <xf numFmtId="1" fontId="3" fillId="11" borderId="5" xfId="13" applyNumberFormat="1" applyFont="1" applyFill="1" applyBorder="1" applyAlignment="1">
      <alignment horizontal="center" vertical="center"/>
    </xf>
    <xf numFmtId="175" fontId="29" fillId="11" borderId="5" xfId="7" applyNumberFormat="1" applyFont="1" applyFill="1" applyBorder="1" applyAlignment="1">
      <alignment vertical="center"/>
    </xf>
    <xf numFmtId="0" fontId="29" fillId="11" borderId="0" xfId="7" applyFont="1" applyFill="1" applyAlignment="1"/>
    <xf numFmtId="0" fontId="1" fillId="11" borderId="0" xfId="7" applyFill="1" applyAlignment="1"/>
    <xf numFmtId="0" fontId="1" fillId="11" borderId="0" xfId="6" applyFill="1" applyAlignment="1"/>
    <xf numFmtId="1" fontId="3" fillId="11" borderId="62" xfId="13" applyNumberFormat="1" applyFont="1" applyFill="1" applyBorder="1" applyAlignment="1">
      <alignment horizontal="center" vertical="center"/>
    </xf>
    <xf numFmtId="3" fontId="3" fillId="11" borderId="51" xfId="14" applyNumberFormat="1" applyFont="1" applyFill="1" applyBorder="1" applyAlignment="1">
      <alignment vertical="center" wrapText="1"/>
    </xf>
    <xf numFmtId="175" fontId="29" fillId="11" borderId="8" xfId="7" applyNumberFormat="1" applyFont="1" applyFill="1" applyBorder="1" applyAlignment="1">
      <alignment vertical="center"/>
    </xf>
    <xf numFmtId="175" fontId="29" fillId="11" borderId="7" xfId="7" applyNumberFormat="1" applyFont="1" applyFill="1" applyBorder="1" applyAlignment="1">
      <alignment vertical="center"/>
    </xf>
    <xf numFmtId="175" fontId="29" fillId="11" borderId="62" xfId="7" applyNumberFormat="1" applyFont="1" applyFill="1" applyBorder="1" applyAlignment="1">
      <alignment vertical="center"/>
    </xf>
    <xf numFmtId="1" fontId="3" fillId="11" borderId="7" xfId="13" applyNumberFormat="1" applyFont="1" applyFill="1" applyBorder="1" applyAlignment="1">
      <alignment horizontal="center" vertical="center"/>
    </xf>
    <xf numFmtId="175" fontId="29" fillId="11" borderId="11" xfId="7" applyNumberFormat="1" applyFont="1" applyFill="1" applyBorder="1" applyAlignment="1">
      <alignment vertical="center"/>
    </xf>
    <xf numFmtId="3" fontId="3" fillId="11" borderId="51" xfId="14" applyNumberFormat="1" applyFont="1" applyFill="1" applyBorder="1" applyAlignment="1">
      <alignment vertical="center"/>
    </xf>
    <xf numFmtId="1" fontId="3" fillId="11" borderId="9" xfId="13" applyNumberFormat="1" applyFont="1" applyFill="1" applyBorder="1" applyAlignment="1">
      <alignment horizontal="center" vertical="center"/>
    </xf>
    <xf numFmtId="3" fontId="3" fillId="11" borderId="59" xfId="14" applyNumberFormat="1" applyFont="1" applyFill="1" applyBorder="1" applyAlignment="1">
      <alignment vertical="center"/>
    </xf>
    <xf numFmtId="175" fontId="29" fillId="11" borderId="63" xfId="7" applyNumberFormat="1" applyFont="1" applyFill="1" applyBorder="1" applyAlignment="1">
      <alignment vertical="center"/>
    </xf>
    <xf numFmtId="175" fontId="29" fillId="11" borderId="59" xfId="7" applyNumberFormat="1" applyFont="1" applyFill="1" applyBorder="1" applyAlignment="1">
      <alignment vertical="center"/>
    </xf>
    <xf numFmtId="175" fontId="29" fillId="11" borderId="9" xfId="7" applyNumberFormat="1" applyFont="1" applyFill="1" applyBorder="1" applyAlignment="1">
      <alignment vertical="center"/>
    </xf>
    <xf numFmtId="1" fontId="29" fillId="11" borderId="5" xfId="13" applyNumberFormat="1" applyFont="1" applyFill="1" applyBorder="1" applyAlignment="1">
      <alignment horizontal="center" vertical="center" wrapText="1"/>
    </xf>
    <xf numFmtId="0" fontId="28" fillId="11" borderId="64" xfId="7" applyFont="1" applyFill="1" applyBorder="1" applyAlignment="1">
      <alignment vertical="center" wrapText="1"/>
    </xf>
    <xf numFmtId="175" fontId="29" fillId="11" borderId="65" xfId="7" applyNumberFormat="1" applyFont="1" applyFill="1" applyBorder="1" applyAlignment="1">
      <alignment vertical="center"/>
    </xf>
    <xf numFmtId="175" fontId="29" fillId="11" borderId="64" xfId="7" applyNumberFormat="1" applyFont="1" applyFill="1" applyBorder="1" applyAlignment="1">
      <alignment vertical="center"/>
    </xf>
    <xf numFmtId="3" fontId="1" fillId="11" borderId="0" xfId="7" applyNumberFormat="1" applyFill="1"/>
    <xf numFmtId="175" fontId="1" fillId="11" borderId="0" xfId="7" applyNumberFormat="1" applyFill="1"/>
    <xf numFmtId="175" fontId="54" fillId="11" borderId="0" xfId="7" applyNumberFormat="1" applyFont="1" applyFill="1"/>
    <xf numFmtId="0" fontId="5" fillId="11" borderId="0" xfId="7" applyFont="1" applyFill="1" applyAlignment="1">
      <alignment vertical="center"/>
    </xf>
    <xf numFmtId="0" fontId="25" fillId="11" borderId="0" xfId="7" applyFont="1" applyFill="1" applyAlignment="1">
      <alignment vertical="center"/>
    </xf>
    <xf numFmtId="0" fontId="3" fillId="11" borderId="0" xfId="7" applyFont="1" applyFill="1"/>
    <xf numFmtId="175" fontId="3" fillId="11" borderId="0" xfId="7" applyNumberFormat="1" applyFont="1" applyFill="1"/>
    <xf numFmtId="0" fontId="55" fillId="0" borderId="1" xfId="6" applyFont="1" applyBorder="1" applyAlignment="1">
      <alignment horizontal="left" vertical="top" wrapText="1"/>
    </xf>
    <xf numFmtId="0" fontId="3" fillId="0" borderId="1" xfId="0" applyFont="1" applyBorder="1" applyAlignment="1">
      <alignment horizontal="left" vertical="top" wrapText="1" shrinkToFit="1"/>
    </xf>
    <xf numFmtId="0" fontId="3" fillId="0" borderId="1" xfId="6" applyFont="1" applyBorder="1" applyAlignment="1">
      <alignment horizontal="left" vertical="top" wrapText="1"/>
    </xf>
    <xf numFmtId="0" fontId="2" fillId="0" borderId="1" xfId="0" applyFont="1" applyBorder="1" applyAlignment="1">
      <alignment horizontal="left" vertical="top" wrapText="1"/>
    </xf>
    <xf numFmtId="0" fontId="2" fillId="0" borderId="53" xfId="0" applyFont="1" applyBorder="1" applyAlignment="1">
      <alignment horizontal="center" vertical="top"/>
    </xf>
    <xf numFmtId="0" fontId="2" fillId="0" borderId="12" xfId="0" applyFont="1" applyBorder="1" applyAlignment="1">
      <alignment horizontal="center" vertical="top"/>
    </xf>
    <xf numFmtId="0" fontId="11" fillId="0" borderId="1" xfId="0" applyFont="1" applyBorder="1" applyAlignment="1">
      <alignment horizontal="left" vertical="top" wrapText="1"/>
    </xf>
    <xf numFmtId="0" fontId="2" fillId="5" borderId="53" xfId="0" applyFont="1" applyFill="1" applyBorder="1" applyAlignment="1">
      <alignment horizontal="left" vertical="top"/>
    </xf>
    <xf numFmtId="0" fontId="2" fillId="5" borderId="12" xfId="0" applyFont="1" applyFill="1" applyBorder="1" applyAlignment="1">
      <alignment horizontal="left" vertical="top"/>
    </xf>
    <xf numFmtId="0" fontId="55" fillId="4" borderId="2" xfId="6" applyFont="1" applyFill="1" applyBorder="1" applyAlignment="1">
      <alignment horizontal="left" vertical="top"/>
    </xf>
    <xf numFmtId="0" fontId="55" fillId="2" borderId="2" xfId="6" applyFont="1" applyFill="1" applyBorder="1" applyAlignment="1">
      <alignment horizontal="left" vertical="top"/>
    </xf>
    <xf numFmtId="0" fontId="3" fillId="0" borderId="2" xfId="6" applyFont="1" applyBorder="1" applyAlignment="1">
      <alignment horizontal="left" vertical="top" wrapText="1"/>
    </xf>
    <xf numFmtId="0" fontId="3" fillId="0" borderId="33" xfId="6" applyFont="1" applyBorder="1" applyAlignment="1">
      <alignment horizontal="center" vertical="top"/>
    </xf>
    <xf numFmtId="0" fontId="3" fillId="0" borderId="66" xfId="6" applyFont="1" applyBorder="1" applyAlignment="1">
      <alignment horizontal="center" vertical="top"/>
    </xf>
    <xf numFmtId="0" fontId="3" fillId="0" borderId="67" xfId="6" applyFont="1" applyBorder="1" applyAlignment="1">
      <alignment horizontal="center" vertical="top"/>
    </xf>
    <xf numFmtId="0" fontId="2" fillId="0" borderId="53" xfId="6" applyFont="1" applyBorder="1" applyAlignment="1">
      <alignment horizontal="left" vertical="center"/>
    </xf>
    <xf numFmtId="0" fontId="2" fillId="0" borderId="12" xfId="6" applyFont="1" applyBorder="1" applyAlignment="1">
      <alignment horizontal="left" vertical="center"/>
    </xf>
    <xf numFmtId="0" fontId="53" fillId="8" borderId="33" xfId="5" applyFont="1" applyFill="1" applyBorder="1" applyAlignment="1">
      <alignment horizontal="center" vertical="center" wrapText="1"/>
    </xf>
    <xf numFmtId="0" fontId="53" fillId="8" borderId="62" xfId="5" applyFont="1" applyFill="1" applyBorder="1" applyAlignment="1">
      <alignment horizontal="center" vertical="center" wrapText="1"/>
    </xf>
    <xf numFmtId="0" fontId="49" fillId="11" borderId="68" xfId="8" applyFont="1" applyFill="1" applyBorder="1" applyAlignment="1">
      <alignment horizontal="center" vertical="center"/>
    </xf>
    <xf numFmtId="0" fontId="49" fillId="11" borderId="13" xfId="8" applyFont="1" applyFill="1" applyBorder="1" applyAlignment="1">
      <alignment horizontal="center" vertical="center"/>
    </xf>
    <xf numFmtId="0" fontId="49" fillId="11" borderId="70" xfId="8" applyFont="1" applyFill="1" applyBorder="1" applyAlignment="1">
      <alignment horizontal="center" vertical="center"/>
    </xf>
    <xf numFmtId="0" fontId="49" fillId="11" borderId="47" xfId="8" applyFont="1" applyFill="1" applyBorder="1" applyAlignment="1">
      <alignment horizontal="center" vertical="center"/>
    </xf>
    <xf numFmtId="0" fontId="47" fillId="14" borderId="28" xfId="8" applyFont="1" applyFill="1" applyBorder="1" applyAlignment="1">
      <alignment horizontal="left" vertical="top"/>
    </xf>
    <xf numFmtId="0" fontId="47" fillId="14" borderId="4" xfId="8" applyFont="1" applyFill="1" applyBorder="1" applyAlignment="1">
      <alignment horizontal="left" vertical="top"/>
    </xf>
    <xf numFmtId="0" fontId="49" fillId="11" borderId="0" xfId="8" applyFont="1" applyFill="1" applyAlignment="1">
      <alignment horizontal="left" vertical="top" wrapText="1"/>
    </xf>
    <xf numFmtId="0" fontId="49" fillId="12" borderId="51" xfId="0" applyFont="1" applyFill="1" applyBorder="1" applyAlignment="1">
      <alignment horizontal="left" vertical="center"/>
    </xf>
    <xf numFmtId="0" fontId="49" fillId="12" borderId="11" xfId="0" applyFont="1" applyFill="1" applyBorder="1" applyAlignment="1">
      <alignment horizontal="left" vertical="center"/>
    </xf>
    <xf numFmtId="0" fontId="49" fillId="12" borderId="12" xfId="0" applyFont="1" applyFill="1" applyBorder="1" applyAlignment="1">
      <alignment horizontal="left" vertical="center"/>
    </xf>
    <xf numFmtId="0" fontId="49" fillId="11" borderId="24" xfId="8" applyFont="1" applyFill="1" applyBorder="1" applyAlignment="1">
      <alignment horizontal="center" vertical="center"/>
    </xf>
    <xf numFmtId="0" fontId="49" fillId="11" borderId="37" xfId="8" applyFont="1" applyFill="1" applyBorder="1" applyAlignment="1">
      <alignment horizontal="center" vertical="center"/>
    </xf>
    <xf numFmtId="0" fontId="53" fillId="8" borderId="28" xfId="0" applyFont="1" applyFill="1" applyBorder="1" applyAlignment="1">
      <alignment horizontal="center" vertical="center" wrapText="1"/>
    </xf>
    <xf numFmtId="0" fontId="53" fillId="8" borderId="4" xfId="0" applyFont="1" applyFill="1" applyBorder="1" applyAlignment="1">
      <alignment horizontal="center" vertical="center" wrapText="1"/>
    </xf>
    <xf numFmtId="0" fontId="53" fillId="8" borderId="3" xfId="0" applyFont="1" applyFill="1" applyBorder="1" applyAlignment="1">
      <alignment horizontal="center" vertical="center" wrapText="1"/>
    </xf>
    <xf numFmtId="0" fontId="53" fillId="8" borderId="18" xfId="5" applyFont="1" applyFill="1" applyBorder="1" applyAlignment="1">
      <alignment horizontal="center" vertical="center" wrapText="1"/>
    </xf>
    <xf numFmtId="0" fontId="53" fillId="8" borderId="40" xfId="5" applyFont="1" applyFill="1" applyBorder="1" applyAlignment="1">
      <alignment horizontal="center" vertical="center" wrapText="1"/>
    </xf>
    <xf numFmtId="0" fontId="53" fillId="8" borderId="68" xfId="5" applyFont="1" applyFill="1" applyBorder="1" applyAlignment="1">
      <alignment horizontal="center" vertical="center" wrapText="1"/>
    </xf>
    <xf numFmtId="0" fontId="53" fillId="8" borderId="13" xfId="5" applyFont="1" applyFill="1" applyBorder="1" applyAlignment="1">
      <alignment horizontal="center" vertical="center" wrapText="1"/>
    </xf>
    <xf numFmtId="0" fontId="53" fillId="8" borderId="19" xfId="5" applyFont="1" applyFill="1" applyBorder="1" applyAlignment="1">
      <alignment horizontal="center" vertical="center" wrapText="1"/>
    </xf>
    <xf numFmtId="0" fontId="53" fillId="8" borderId="69" xfId="5" applyFont="1" applyFill="1" applyBorder="1" applyAlignment="1">
      <alignment horizontal="center" vertical="center" wrapText="1"/>
    </xf>
    <xf numFmtId="0" fontId="53" fillId="8" borderId="24" xfId="5" applyFont="1" applyFill="1" applyBorder="1" applyAlignment="1">
      <alignment horizontal="center" vertical="center" wrapText="1"/>
    </xf>
    <xf numFmtId="0" fontId="53" fillId="8" borderId="37" xfId="5" applyFont="1" applyFill="1" applyBorder="1" applyAlignment="1">
      <alignment horizontal="center" vertical="center" wrapText="1"/>
    </xf>
    <xf numFmtId="0" fontId="9" fillId="0" borderId="11" xfId="6" applyFont="1" applyBorder="1" applyAlignment="1">
      <alignment horizontal="left" vertical="center"/>
    </xf>
    <xf numFmtId="0" fontId="9" fillId="0" borderId="8" xfId="6" applyFont="1" applyBorder="1" applyAlignment="1">
      <alignment horizontal="left" vertical="center"/>
    </xf>
    <xf numFmtId="166" fontId="11" fillId="4" borderId="53" xfId="6" applyNumberFormat="1" applyFont="1" applyFill="1" applyBorder="1" applyAlignment="1">
      <alignment horizontal="left" vertical="center"/>
    </xf>
    <xf numFmtId="166" fontId="11" fillId="4" borderId="11" xfId="6" applyNumberFormat="1" applyFont="1" applyFill="1" applyBorder="1" applyAlignment="1">
      <alignment horizontal="left" vertical="center"/>
    </xf>
    <xf numFmtId="0" fontId="3" fillId="0" borderId="13" xfId="6" applyFont="1" applyBorder="1" applyAlignment="1">
      <alignment horizontal="left" vertical="top" wrapText="1"/>
    </xf>
    <xf numFmtId="0" fontId="3" fillId="0" borderId="15" xfId="6" applyFont="1" applyBorder="1" applyAlignment="1">
      <alignment horizontal="left" vertical="top" wrapText="1"/>
    </xf>
    <xf numFmtId="0" fontId="9" fillId="0" borderId="63" xfId="6" applyFont="1" applyBorder="1" applyAlignment="1">
      <alignment horizontal="left" vertical="center"/>
    </xf>
    <xf numFmtId="0" fontId="9" fillId="0" borderId="10" xfId="6" applyFont="1" applyBorder="1" applyAlignment="1">
      <alignment horizontal="left" vertical="center"/>
    </xf>
    <xf numFmtId="0" fontId="10" fillId="0" borderId="53" xfId="6" quotePrefix="1" applyFont="1" applyBorder="1" applyAlignment="1">
      <alignment horizontal="left" wrapText="1"/>
    </xf>
    <xf numFmtId="0" fontId="10" fillId="0" borderId="11" xfId="6" quotePrefix="1" applyFont="1" applyBorder="1" applyAlignment="1">
      <alignment horizontal="left" wrapText="1"/>
    </xf>
    <xf numFmtId="0" fontId="10" fillId="0" borderId="12" xfId="6" quotePrefix="1" applyFont="1" applyBorder="1" applyAlignment="1">
      <alignment horizontal="left" wrapText="1"/>
    </xf>
    <xf numFmtId="0" fontId="10" fillId="0" borderId="53" xfId="6" applyFont="1" applyBorder="1" applyAlignment="1">
      <alignment horizontal="left"/>
    </xf>
    <xf numFmtId="0" fontId="10" fillId="0" borderId="11" xfId="6" applyFont="1" applyBorder="1" applyAlignment="1">
      <alignment horizontal="left"/>
    </xf>
    <xf numFmtId="166" fontId="9" fillId="0" borderId="11" xfId="6" applyNumberFormat="1" applyFont="1" applyBorder="1" applyAlignment="1">
      <alignment horizontal="left" vertical="center"/>
    </xf>
    <xf numFmtId="0" fontId="1" fillId="2" borderId="18" xfId="6" applyFill="1" applyBorder="1" applyAlignment="1">
      <alignment horizontal="center" vertical="center"/>
    </xf>
    <xf numFmtId="0" fontId="1" fillId="2" borderId="16" xfId="6" applyFill="1" applyBorder="1" applyAlignment="1">
      <alignment horizontal="center" vertical="center"/>
    </xf>
    <xf numFmtId="0" fontId="1" fillId="2" borderId="19" xfId="6" applyFill="1" applyBorder="1" applyAlignment="1">
      <alignment horizontal="center" vertical="center"/>
    </xf>
    <xf numFmtId="0" fontId="1" fillId="2" borderId="20" xfId="6" applyFill="1" applyBorder="1" applyAlignment="1">
      <alignment horizontal="center" vertical="center"/>
    </xf>
    <xf numFmtId="0" fontId="1" fillId="2" borderId="0" xfId="6" applyFill="1" applyAlignment="1">
      <alignment horizontal="center" vertical="center"/>
    </xf>
    <xf numFmtId="0" fontId="1" fillId="2" borderId="21" xfId="6" applyFill="1" applyBorder="1" applyAlignment="1">
      <alignment horizontal="center" vertical="center"/>
    </xf>
    <xf numFmtId="0" fontId="1" fillId="2" borderId="22" xfId="6" applyFill="1" applyBorder="1" applyAlignment="1">
      <alignment horizontal="center" vertical="center"/>
    </xf>
    <xf numFmtId="0" fontId="1" fillId="2" borderId="17" xfId="6" applyFill="1" applyBorder="1" applyAlignment="1">
      <alignment horizontal="center" vertical="center"/>
    </xf>
    <xf numFmtId="0" fontId="1" fillId="2" borderId="23" xfId="6" applyFill="1" applyBorder="1" applyAlignment="1">
      <alignment horizontal="center" vertical="center"/>
    </xf>
    <xf numFmtId="0" fontId="5" fillId="0" borderId="0" xfId="6" applyFont="1" applyAlignment="1">
      <alignment horizontal="left" vertical="center" wrapText="1"/>
    </xf>
    <xf numFmtId="0" fontId="1" fillId="0" borderId="28" xfId="6" applyBorder="1" applyAlignment="1">
      <alignment horizontal="left" vertical="top"/>
    </xf>
    <xf numFmtId="0" fontId="1" fillId="0" borderId="4" xfId="6" applyBorder="1" applyAlignment="1">
      <alignment horizontal="left" vertical="top"/>
    </xf>
    <xf numFmtId="0" fontId="1" fillId="0" borderId="3" xfId="6" applyBorder="1" applyAlignment="1">
      <alignment horizontal="left" vertical="top"/>
    </xf>
    <xf numFmtId="0" fontId="3" fillId="0" borderId="65" xfId="6" applyFont="1" applyBorder="1" applyAlignment="1">
      <alignment horizontal="left" vertical="center"/>
    </xf>
    <xf numFmtId="0" fontId="30" fillId="11" borderId="0" xfId="6" applyFont="1" applyFill="1" applyAlignment="1">
      <alignment horizontal="left" vertical="center" wrapText="1"/>
    </xf>
    <xf numFmtId="0" fontId="28" fillId="11" borderId="53" xfId="6" applyFont="1" applyFill="1" applyBorder="1" applyAlignment="1">
      <alignment horizontal="left" vertical="center"/>
    </xf>
    <xf numFmtId="0" fontId="28" fillId="11" borderId="12" xfId="6" applyFont="1" applyFill="1" applyBorder="1" applyAlignment="1">
      <alignment horizontal="left" vertical="center"/>
    </xf>
    <xf numFmtId="0" fontId="28" fillId="11" borderId="1" xfId="6" applyFont="1" applyFill="1" applyBorder="1" applyAlignment="1">
      <alignment horizontal="left" vertical="top"/>
    </xf>
    <xf numFmtId="0" fontId="28" fillId="11" borderId="1" xfId="6" applyFont="1" applyFill="1" applyBorder="1" applyAlignment="1">
      <alignment horizontal="left" vertical="top" wrapText="1"/>
    </xf>
    <xf numFmtId="3" fontId="3" fillId="11" borderId="64" xfId="14" applyNumberFormat="1" applyFont="1" applyFill="1" applyBorder="1" applyAlignment="1">
      <alignment horizontal="left" vertical="center" wrapText="1"/>
    </xf>
    <xf numFmtId="3" fontId="3" fillId="11" borderId="6" xfId="14" applyNumberFormat="1" applyFont="1" applyFill="1" applyBorder="1" applyAlignment="1">
      <alignment horizontal="left" vertical="center" wrapText="1"/>
    </xf>
    <xf numFmtId="3" fontId="3" fillId="11" borderId="40" xfId="14" applyNumberFormat="1" applyFont="1" applyFill="1" applyBorder="1" applyAlignment="1">
      <alignment horizontal="left" vertical="center" wrapText="1"/>
    </xf>
    <xf numFmtId="3" fontId="3" fillId="11" borderId="69" xfId="14" applyNumberFormat="1" applyFont="1" applyFill="1" applyBorder="1" applyAlignment="1">
      <alignment horizontal="left" vertical="center" wrapText="1"/>
    </xf>
    <xf numFmtId="175" fontId="28" fillId="11" borderId="28" xfId="7" applyNumberFormat="1" applyFont="1" applyFill="1" applyBorder="1" applyAlignment="1">
      <alignment horizontal="center" vertical="center"/>
    </xf>
    <xf numFmtId="175" fontId="28" fillId="11" borderId="4" xfId="7" applyNumberFormat="1" applyFont="1" applyFill="1" applyBorder="1" applyAlignment="1">
      <alignment horizontal="center" vertical="center"/>
    </xf>
    <xf numFmtId="175" fontId="28" fillId="11" borderId="3" xfId="7" applyNumberFormat="1" applyFont="1" applyFill="1" applyBorder="1" applyAlignment="1">
      <alignment horizontal="center" vertical="center"/>
    </xf>
    <xf numFmtId="0" fontId="2" fillId="0" borderId="53"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53"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3" fillId="6" borderId="68" xfId="7" quotePrefix="1" applyFont="1" applyFill="1" applyBorder="1" applyAlignment="1">
      <alignment horizontal="left" vertical="center" wrapText="1"/>
    </xf>
    <xf numFmtId="0" fontId="3" fillId="6" borderId="68" xfId="7" applyFont="1" applyFill="1" applyBorder="1" applyAlignment="1">
      <alignment horizontal="left" vertical="center" wrapText="1"/>
    </xf>
    <xf numFmtId="0" fontId="3" fillId="6" borderId="70" xfId="7" applyFont="1" applyFill="1" applyBorder="1" applyAlignment="1">
      <alignment horizontal="left" vertical="center" wrapText="1"/>
    </xf>
    <xf numFmtId="0" fontId="2" fillId="0" borderId="27" xfId="7" quotePrefix="1" applyFont="1" applyBorder="1" applyAlignment="1">
      <alignment horizontal="left" vertical="center" wrapText="1"/>
    </xf>
    <xf numFmtId="0" fontId="3" fillId="6" borderId="14" xfId="7" quotePrefix="1" applyFont="1" applyFill="1" applyBorder="1" applyAlignment="1">
      <alignment horizontal="left" vertical="center" wrapText="1"/>
    </xf>
    <xf numFmtId="0" fontId="3" fillId="6" borderId="71" xfId="7" applyFont="1" applyFill="1" applyBorder="1" applyAlignment="1">
      <alignment horizontal="left" vertical="center" wrapText="1"/>
    </xf>
    <xf numFmtId="0" fontId="3" fillId="6" borderId="72" xfId="7" applyFont="1" applyFill="1" applyBorder="1" applyAlignment="1">
      <alignment horizontal="left" vertical="center" wrapText="1"/>
    </xf>
    <xf numFmtId="0" fontId="3" fillId="6" borderId="0" xfId="7" quotePrefix="1" applyFont="1" applyFill="1" applyAlignment="1">
      <alignment horizontal="left" vertical="center" wrapText="1"/>
    </xf>
    <xf numFmtId="0" fontId="3" fillId="6" borderId="0" xfId="7" applyFont="1" applyFill="1" applyAlignment="1">
      <alignment horizontal="left" vertical="center" wrapText="1"/>
    </xf>
    <xf numFmtId="0" fontId="32" fillId="6" borderId="41" xfId="4" quotePrefix="1" applyFont="1" applyFill="1" applyBorder="1" applyAlignment="1">
      <alignment horizontal="left" vertical="center" wrapText="1"/>
    </xf>
    <xf numFmtId="0" fontId="3" fillId="6" borderId="21" xfId="7" applyFont="1" applyFill="1" applyBorder="1" applyAlignment="1">
      <alignment horizontal="left" vertical="center" wrapText="1"/>
    </xf>
    <xf numFmtId="0" fontId="3" fillId="6" borderId="54" xfId="7" quotePrefix="1" applyFont="1" applyFill="1" applyBorder="1" applyAlignment="1">
      <alignment horizontal="left" vertical="center" wrapText="1"/>
    </xf>
    <xf numFmtId="0" fontId="3" fillId="6" borderId="39" xfId="7" applyFont="1" applyFill="1" applyBorder="1" applyAlignment="1">
      <alignment horizontal="left" vertical="center" wrapText="1"/>
    </xf>
    <xf numFmtId="0" fontId="3" fillId="6" borderId="69" xfId="7" applyFont="1" applyFill="1" applyBorder="1" applyAlignment="1">
      <alignment horizontal="left" vertical="center" wrapText="1"/>
    </xf>
    <xf numFmtId="0" fontId="6" fillId="9" borderId="20" xfId="7" applyFont="1" applyFill="1" applyBorder="1" applyAlignment="1">
      <alignment vertical="center" wrapText="1"/>
    </xf>
    <xf numFmtId="0" fontId="1" fillId="9" borderId="0" xfId="7" applyFill="1" applyAlignment="1">
      <alignment vertical="center" wrapText="1"/>
    </xf>
    <xf numFmtId="0" fontId="3" fillId="6" borderId="13" xfId="7" quotePrefix="1" applyFont="1" applyFill="1" applyBorder="1" applyAlignment="1">
      <alignment horizontal="left" vertical="center" wrapText="1"/>
    </xf>
    <xf numFmtId="0" fontId="3" fillId="6" borderId="13" xfId="7" applyFont="1" applyFill="1" applyBorder="1" applyAlignment="1">
      <alignment horizontal="left" vertical="center" wrapText="1"/>
    </xf>
    <xf numFmtId="0" fontId="3" fillId="6" borderId="47" xfId="7" applyFont="1" applyFill="1" applyBorder="1" applyAlignment="1">
      <alignment horizontal="left" vertical="center" wrapText="1"/>
    </xf>
    <xf numFmtId="0" fontId="2" fillId="6" borderId="53" xfId="7" quotePrefix="1" applyFont="1" applyFill="1" applyBorder="1" applyAlignment="1">
      <alignment horizontal="left" vertical="top" wrapText="1"/>
    </xf>
    <xf numFmtId="0" fontId="2" fillId="6" borderId="11" xfId="7" applyFont="1" applyFill="1" applyBorder="1" applyAlignment="1">
      <alignment horizontal="left" vertical="top" wrapText="1"/>
    </xf>
    <xf numFmtId="0" fontId="2" fillId="6" borderId="8" xfId="7" applyFont="1" applyFill="1" applyBorder="1" applyAlignment="1">
      <alignment horizontal="left" vertical="top" wrapText="1"/>
    </xf>
    <xf numFmtId="0" fontId="2" fillId="0" borderId="1" xfId="7" quotePrefix="1" applyFont="1" applyBorder="1" applyAlignment="1">
      <alignment horizontal="left" vertical="center" wrapText="1"/>
    </xf>
    <xf numFmtId="0" fontId="3" fillId="6" borderId="1" xfId="7" quotePrefix="1" applyFont="1" applyFill="1" applyBorder="1" applyAlignment="1">
      <alignment horizontal="left" vertical="center" wrapText="1"/>
    </xf>
    <xf numFmtId="0" fontId="3" fillId="6" borderId="1" xfId="7" applyFont="1" applyFill="1" applyBorder="1" applyAlignment="1">
      <alignment horizontal="left" vertical="center" wrapText="1"/>
    </xf>
    <xf numFmtId="0" fontId="3" fillId="6" borderId="36" xfId="7" applyFont="1" applyFill="1" applyBorder="1" applyAlignment="1">
      <alignment horizontal="left" vertical="center" wrapText="1"/>
    </xf>
    <xf numFmtId="0" fontId="3" fillId="6" borderId="60" xfId="7" quotePrefix="1" applyFont="1" applyFill="1" applyBorder="1" applyAlignment="1">
      <alignment horizontal="left" vertical="center" wrapText="1"/>
    </xf>
    <xf numFmtId="0" fontId="3" fillId="6" borderId="60" xfId="7" applyFont="1" applyFill="1" applyBorder="1" applyAlignment="1">
      <alignment horizontal="left" vertical="center" wrapText="1"/>
    </xf>
    <xf numFmtId="0" fontId="3" fillId="6" borderId="61" xfId="7" applyFont="1" applyFill="1" applyBorder="1" applyAlignment="1">
      <alignment horizontal="left" vertical="center" wrapText="1"/>
    </xf>
    <xf numFmtId="2" fontId="36" fillId="0" borderId="1" xfId="9" applyNumberFormat="1" applyFont="1" applyBorder="1" applyAlignment="1" applyProtection="1">
      <alignment horizontal="center" vertical="center" wrapText="1"/>
      <protection locked="0"/>
    </xf>
    <xf numFmtId="0" fontId="56" fillId="11" borderId="47" xfId="8" applyFont="1" applyFill="1" applyBorder="1" applyAlignment="1">
      <alignment horizontal="right" vertical="center"/>
    </xf>
  </cellXfs>
  <cellStyles count="16">
    <cellStyle name="Comma" xfId="1" builtinId="3"/>
    <cellStyle name="Comma 2" xfId="2"/>
    <cellStyle name="Comma 2 2 2" xfId="3"/>
    <cellStyle name="Hyperlink" xfId="4" builtinId="8"/>
    <cellStyle name="Normal" xfId="0" builtinId="0"/>
    <cellStyle name="Normal 14" xfId="5"/>
    <cellStyle name="Normal 2" xfId="6"/>
    <cellStyle name="Normal 2 2 2 2" xfId="7"/>
    <cellStyle name="Normal 3" xfId="8"/>
    <cellStyle name="Normal 4" xfId="9"/>
    <cellStyle name="Normal 47" xfId="10"/>
    <cellStyle name="Normal 48" xfId="11"/>
    <cellStyle name="Normal 50" xfId="12"/>
    <cellStyle name="Normal 51" xfId="13"/>
    <cellStyle name="Normal 52" xfId="14"/>
    <cellStyle name="Percent 2 2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1536700</xdr:colOff>
      <xdr:row>2</xdr:row>
      <xdr:rowOff>44450</xdr:rowOff>
    </xdr:from>
    <xdr:to>
      <xdr:col>2</xdr:col>
      <xdr:colOff>1092200</xdr:colOff>
      <xdr:row>9</xdr:row>
      <xdr:rowOff>31750</xdr:rowOff>
    </xdr:to>
    <xdr:pic>
      <xdr:nvPicPr>
        <xdr:cNvPr id="1093" name="Picture 5" descr="Black on White[2]a">
          <a:extLst>
            <a:ext uri="{FF2B5EF4-FFF2-40B4-BE49-F238E27FC236}">
              <a16:creationId xmlns:a16="http://schemas.microsoft.com/office/drawing/2014/main" id="{003248A7-9A6D-4E3C-83F8-DA6E32C724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8800" y="361950"/>
          <a:ext cx="3384550" cy="1098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lulemg/Desktop/TRANSMISSION/NEW%20TENDERS/Mmbudzeni%20Netshiavha%20_%20Tower%20Analysis/Tower%20%20Analysis%20Pricing%20%20Schedule%2003052022%20Rev.2%202022.07.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Tender Cover Sheet"/>
      <sheetName val="5.1.0 Preamble"/>
      <sheetName val="5.1.1 Pricing"/>
      <sheetName val="5.1.2 CPA Formulae"/>
      <sheetName val="5.1.3 Summary"/>
      <sheetName val="North"/>
      <sheetName val="South"/>
    </sheetNames>
    <sheetDataSet>
      <sheetData sheetId="0"/>
      <sheetData sheetId="1">
        <row r="16">
          <cell r="C16"/>
        </row>
      </sheetData>
      <sheetData sheetId="2"/>
      <sheetData sheetId="3">
        <row r="1">
          <cell r="C1">
            <v>0</v>
          </cell>
        </row>
        <row r="9">
          <cell r="J9" t="str">
            <v>Total Tendered Price Excl. VAT</v>
          </cell>
          <cell r="K9" t="str">
            <v>VAT</v>
          </cell>
          <cell r="L9" t="str">
            <v>Total Tendered Price Incl. VAT</v>
          </cell>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resbank.co.za/"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view="pageBreakPreview" topLeftCell="A13" zoomScaleNormal="75" zoomScaleSheetLayoutView="100" workbookViewId="0">
      <selection activeCell="C32" sqref="C32"/>
    </sheetView>
  </sheetViews>
  <sheetFormatPr defaultColWidth="9.1796875" defaultRowHeight="12.5" x14ac:dyDescent="0.35"/>
  <cols>
    <col min="1" max="1" width="4.1796875" style="10" customWidth="1"/>
    <col min="2" max="2" width="54.81640625" style="10" customWidth="1"/>
    <col min="3" max="3" width="59" style="10" customWidth="1"/>
    <col min="4" max="4" width="4.1796875" style="10" customWidth="1"/>
    <col min="5" max="16384" width="9.1796875" style="10"/>
  </cols>
  <sheetData>
    <row r="1" spans="1:10" x14ac:dyDescent="0.35">
      <c r="A1" s="110"/>
      <c r="B1" s="111"/>
      <c r="C1" s="111"/>
      <c r="D1" s="112"/>
    </row>
    <row r="2" spans="1:10" x14ac:dyDescent="0.35">
      <c r="A2" s="113"/>
      <c r="D2" s="114"/>
    </row>
    <row r="3" spans="1:10" x14ac:dyDescent="0.35">
      <c r="A3" s="113"/>
      <c r="D3" s="114"/>
    </row>
    <row r="4" spans="1:10" x14ac:dyDescent="0.35">
      <c r="A4" s="113"/>
      <c r="D4" s="114"/>
    </row>
    <row r="5" spans="1:10" x14ac:dyDescent="0.35">
      <c r="A5" s="113"/>
      <c r="D5" s="114"/>
    </row>
    <row r="6" spans="1:10" x14ac:dyDescent="0.35">
      <c r="A6" s="113"/>
      <c r="D6" s="114"/>
    </row>
    <row r="7" spans="1:10" x14ac:dyDescent="0.35">
      <c r="A7" s="113"/>
      <c r="D7" s="114"/>
    </row>
    <row r="8" spans="1:10" x14ac:dyDescent="0.35">
      <c r="A8" s="113"/>
      <c r="D8" s="114"/>
    </row>
    <row r="9" spans="1:10" x14ac:dyDescent="0.35">
      <c r="A9" s="113"/>
      <c r="B9" s="115"/>
      <c r="D9" s="114"/>
    </row>
    <row r="10" spans="1:10" ht="32.5" x14ac:dyDescent="0.35">
      <c r="A10" s="113"/>
      <c r="B10" s="116" t="s">
        <v>141</v>
      </c>
      <c r="C10" s="116"/>
      <c r="D10" s="114"/>
    </row>
    <row r="11" spans="1:10" ht="25" x14ac:dyDescent="0.35">
      <c r="A11" s="113"/>
      <c r="B11" s="117"/>
      <c r="C11" s="117"/>
      <c r="D11" s="114"/>
    </row>
    <row r="12" spans="1:10" ht="18" x14ac:dyDescent="0.35">
      <c r="A12" s="113"/>
      <c r="B12" s="118" t="s">
        <v>142</v>
      </c>
      <c r="C12" s="119"/>
      <c r="D12" s="114"/>
    </row>
    <row r="13" spans="1:10" ht="18" x14ac:dyDescent="0.35">
      <c r="A13" s="113"/>
      <c r="B13" s="118"/>
      <c r="C13" s="120"/>
      <c r="D13" s="114"/>
    </row>
    <row r="14" spans="1:10" ht="86.5" customHeight="1" x14ac:dyDescent="0.35">
      <c r="A14" s="113"/>
      <c r="B14" s="118" t="s">
        <v>143</v>
      </c>
      <c r="C14" s="231" t="s">
        <v>361</v>
      </c>
      <c r="D14" s="114"/>
    </row>
    <row r="15" spans="1:10" ht="30" customHeight="1" x14ac:dyDescent="0.35">
      <c r="A15" s="113"/>
      <c r="B15" s="118"/>
      <c r="C15" s="121"/>
      <c r="D15" s="114"/>
    </row>
    <row r="16" spans="1:10" ht="30" customHeight="1" x14ac:dyDescent="0.35">
      <c r="A16" s="113"/>
      <c r="B16" s="118" t="s">
        <v>144</v>
      </c>
      <c r="C16" s="119"/>
      <c r="D16" s="114"/>
      <c r="J16" s="122"/>
    </row>
    <row r="17" spans="1:10" ht="30" customHeight="1" x14ac:dyDescent="0.35">
      <c r="A17" s="113"/>
      <c r="B17" s="118"/>
      <c r="C17" s="123"/>
      <c r="D17" s="114"/>
      <c r="J17" s="122"/>
    </row>
    <row r="18" spans="1:10" ht="59.25" customHeight="1" x14ac:dyDescent="0.35">
      <c r="A18" s="113"/>
      <c r="B18" s="70" t="s">
        <v>145</v>
      </c>
      <c r="C18" s="119" t="s">
        <v>373</v>
      </c>
      <c r="D18" s="114"/>
    </row>
    <row r="19" spans="1:10" ht="18" x14ac:dyDescent="0.35">
      <c r="A19" s="113"/>
      <c r="B19" s="124"/>
      <c r="C19" s="120"/>
      <c r="D19" s="114"/>
    </row>
    <row r="20" spans="1:10" ht="30" customHeight="1" x14ac:dyDescent="0.35">
      <c r="A20" s="113"/>
      <c r="B20" s="118" t="s">
        <v>146</v>
      </c>
      <c r="C20" s="125">
        <f>'5.1.3 Summary'!D56</f>
        <v>0</v>
      </c>
      <c r="D20" s="114"/>
    </row>
    <row r="21" spans="1:10" ht="30" customHeight="1" x14ac:dyDescent="0.35">
      <c r="A21" s="113"/>
      <c r="B21" s="126" t="s">
        <v>147</v>
      </c>
      <c r="C21" s="127"/>
      <c r="D21" s="114"/>
    </row>
    <row r="22" spans="1:10" ht="30" customHeight="1" x14ac:dyDescent="0.35">
      <c r="A22" s="113"/>
      <c r="B22" s="126"/>
      <c r="C22" s="127"/>
      <c r="D22" s="114"/>
    </row>
    <row r="23" spans="1:10" ht="18" x14ac:dyDescent="0.35">
      <c r="A23" s="113"/>
      <c r="B23" s="118" t="s">
        <v>148</v>
      </c>
      <c r="C23" s="128" t="s">
        <v>149</v>
      </c>
      <c r="D23" s="114"/>
    </row>
    <row r="24" spans="1:10" ht="18" x14ac:dyDescent="0.35">
      <c r="A24" s="113"/>
      <c r="B24" s="118"/>
      <c r="C24" s="128"/>
      <c r="D24" s="114"/>
    </row>
    <row r="25" spans="1:10" ht="18" x14ac:dyDescent="0.35">
      <c r="A25" s="113"/>
      <c r="B25" s="118"/>
      <c r="C25" s="128"/>
      <c r="D25" s="114"/>
    </row>
    <row r="26" spans="1:10" ht="12.75" customHeight="1" x14ac:dyDescent="0.35">
      <c r="A26" s="113"/>
      <c r="B26" s="129"/>
      <c r="C26" s="127"/>
      <c r="D26" s="114"/>
    </row>
    <row r="27" spans="1:10" ht="12.75" customHeight="1" x14ac:dyDescent="0.35">
      <c r="A27" s="113"/>
      <c r="B27" s="129"/>
      <c r="C27" s="127"/>
      <c r="D27" s="114"/>
    </row>
    <row r="28" spans="1:10" ht="30" customHeight="1" x14ac:dyDescent="0.35">
      <c r="A28" s="113"/>
      <c r="B28" s="118" t="s">
        <v>146</v>
      </c>
      <c r="C28" s="125">
        <f>'5.1.3 Summary'!F56</f>
        <v>0</v>
      </c>
      <c r="D28" s="114"/>
    </row>
    <row r="29" spans="1:10" ht="30" customHeight="1" x14ac:dyDescent="0.35">
      <c r="A29" s="113"/>
      <c r="B29" s="126" t="s">
        <v>150</v>
      </c>
      <c r="C29" s="127"/>
      <c r="D29" s="114"/>
    </row>
    <row r="30" spans="1:10" ht="12.75" customHeight="1" x14ac:dyDescent="0.35">
      <c r="A30" s="113"/>
      <c r="C30" s="2"/>
      <c r="D30" s="114"/>
    </row>
    <row r="31" spans="1:10" ht="30" customHeight="1" x14ac:dyDescent="0.35">
      <c r="A31" s="113"/>
      <c r="B31" s="130" t="s">
        <v>151</v>
      </c>
      <c r="C31" s="131"/>
      <c r="D31" s="114"/>
    </row>
    <row r="32" spans="1:10" ht="30" customHeight="1" x14ac:dyDescent="0.35">
      <c r="A32" s="113"/>
      <c r="B32" s="130"/>
      <c r="C32" s="132"/>
      <c r="D32" s="114"/>
    </row>
    <row r="33" spans="1:4" ht="24" customHeight="1" x14ac:dyDescent="0.35">
      <c r="A33" s="113"/>
      <c r="B33" s="29"/>
      <c r="C33" s="132"/>
      <c r="D33" s="114"/>
    </row>
    <row r="34" spans="1:4" ht="12.75" customHeight="1" x14ac:dyDescent="0.35">
      <c r="A34" s="113"/>
      <c r="B34" s="2"/>
      <c r="C34" s="2"/>
      <c r="D34" s="114"/>
    </row>
    <row r="35" spans="1:4" ht="37.5" customHeight="1" x14ac:dyDescent="0.35">
      <c r="A35" s="113"/>
      <c r="B35" s="130" t="s">
        <v>152</v>
      </c>
      <c r="C35" s="119"/>
      <c r="D35" s="114"/>
    </row>
    <row r="36" spans="1:4" ht="12.75" customHeight="1" x14ac:dyDescent="0.35">
      <c r="A36" s="113"/>
      <c r="B36" s="2"/>
      <c r="C36" s="2"/>
      <c r="D36" s="114"/>
    </row>
    <row r="37" spans="1:4" ht="12.75" customHeight="1" x14ac:dyDescent="0.35">
      <c r="A37" s="113"/>
      <c r="C37" s="120"/>
      <c r="D37" s="114"/>
    </row>
    <row r="38" spans="1:4" ht="12.75" customHeight="1" x14ac:dyDescent="0.35">
      <c r="A38" s="113"/>
      <c r="B38" s="2"/>
      <c r="C38" s="2"/>
      <c r="D38" s="114"/>
    </row>
    <row r="39" spans="1:4" ht="30" customHeight="1" x14ac:dyDescent="0.35">
      <c r="A39" s="113"/>
      <c r="B39" s="130" t="s">
        <v>153</v>
      </c>
      <c r="C39" s="119"/>
      <c r="D39" s="114"/>
    </row>
    <row r="40" spans="1:4" ht="14.25" customHeight="1" x14ac:dyDescent="0.35">
      <c r="A40" s="113"/>
      <c r="C40" s="133"/>
      <c r="D40" s="114"/>
    </row>
    <row r="41" spans="1:4" ht="14.25" customHeight="1" x14ac:dyDescent="0.35">
      <c r="A41" s="113"/>
      <c r="C41" s="133"/>
      <c r="D41" s="114"/>
    </row>
    <row r="42" spans="1:4" ht="14.25" customHeight="1" x14ac:dyDescent="0.35">
      <c r="A42" s="113"/>
      <c r="D42" s="114"/>
    </row>
    <row r="43" spans="1:4" ht="35.25" customHeight="1" x14ac:dyDescent="0.35">
      <c r="A43" s="113"/>
      <c r="B43" s="130" t="s">
        <v>154</v>
      </c>
      <c r="C43" s="119"/>
      <c r="D43" s="114"/>
    </row>
    <row r="44" spans="1:4" ht="18.5" thickBot="1" x14ac:dyDescent="0.4">
      <c r="A44" s="134"/>
      <c r="B44" s="135"/>
      <c r="C44" s="136"/>
      <c r="D44" s="137" t="s">
        <v>38</v>
      </c>
    </row>
    <row r="45" spans="1:4" ht="18" x14ac:dyDescent="0.35">
      <c r="C45" s="138"/>
    </row>
  </sheetData>
  <pageMargins left="0.74803149606299213" right="0.74803149606299213" top="0.98425196850393704" bottom="0.98425196850393704" header="0.51181102362204722" footer="0.51181102362204722"/>
  <pageSetup paperSize="9" scale="69" orientation="portrait" r:id="rId1"/>
  <headerFooter alignWithMargins="0">
    <oddHeader>&amp;REskom Holdings SOC Limited
&amp;A</oddHeader>
    <oddFooter>&amp;CPage &amp;P of &amp;N&amp;R&amp;D&amp;L&amp;8&amp;F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BreakPreview" zoomScale="70" zoomScaleNormal="100" zoomScaleSheetLayoutView="70" workbookViewId="0">
      <selection activeCell="B7" sqref="B7"/>
    </sheetView>
  </sheetViews>
  <sheetFormatPr defaultColWidth="32.1796875" defaultRowHeight="15.5" x14ac:dyDescent="0.35"/>
  <cols>
    <col min="1" max="1" width="22.08984375" style="85" customWidth="1"/>
    <col min="2" max="2" width="74.90625" style="92" customWidth="1"/>
    <col min="3" max="3" width="68.1796875" style="91" customWidth="1"/>
    <col min="4" max="4" width="53.54296875" style="91" customWidth="1"/>
    <col min="5" max="5" width="26.54296875" style="81" customWidth="1"/>
    <col min="6" max="6" width="42.81640625" style="87" customWidth="1"/>
    <col min="7" max="7" width="19.1796875" style="105" customWidth="1"/>
    <col min="8" max="8" width="21.54296875" style="89" customWidth="1"/>
    <col min="9" max="9" width="40" style="89" customWidth="1"/>
    <col min="10" max="10" width="28.1796875" style="81" customWidth="1"/>
    <col min="11" max="11" width="25.54296875" style="89" customWidth="1"/>
    <col min="12" max="12" width="25.453125" style="89" customWidth="1"/>
    <col min="13" max="182" width="9.1796875" style="81" customWidth="1"/>
    <col min="183" max="183" width="6" style="81" customWidth="1"/>
    <col min="184" max="184" width="11.1796875" style="81" customWidth="1"/>
    <col min="185" max="185" width="37.453125" style="81" customWidth="1"/>
    <col min="186" max="186" width="14.1796875" style="81" customWidth="1"/>
    <col min="187" max="188" width="12" style="81" customWidth="1"/>
    <col min="189" max="189" width="17.81640625" style="81" customWidth="1"/>
    <col min="190" max="190" width="15.54296875" style="81" customWidth="1"/>
    <col min="191" max="196" width="0" style="81" hidden="1" customWidth="1"/>
    <col min="197" max="197" width="11.81640625" style="81" customWidth="1"/>
    <col min="198" max="198" width="31.81640625" style="81" customWidth="1"/>
    <col min="199" max="199" width="12.1796875" style="81" customWidth="1"/>
    <col min="200" max="200" width="12" style="81" customWidth="1"/>
    <col min="201" max="201" width="12.54296875" style="81" customWidth="1"/>
    <col min="202" max="202" width="12" style="81" customWidth="1"/>
    <col min="203" max="203" width="11.1796875" style="81" customWidth="1"/>
    <col min="204" max="205" width="11.54296875" style="81" customWidth="1"/>
    <col min="206" max="206" width="12.54296875" style="81" customWidth="1"/>
    <col min="207" max="207" width="9.54296875" style="81" customWidth="1"/>
    <col min="208" max="208" width="12" style="81" customWidth="1"/>
    <col min="209" max="243" width="9.54296875" style="81" customWidth="1"/>
    <col min="244" max="244" width="19.54296875" style="81" customWidth="1"/>
    <col min="245" max="245" width="15.54296875" style="81" customWidth="1"/>
    <col min="246" max="246" width="64.453125" style="81" customWidth="1"/>
    <col min="247" max="247" width="53.54296875" style="81" customWidth="1"/>
    <col min="248" max="248" width="26.54296875" style="81" customWidth="1"/>
    <col min="249" max="249" width="42.81640625" style="81" customWidth="1"/>
    <col min="250" max="250" width="19.1796875" style="81" customWidth="1"/>
    <col min="251" max="251" width="21.54296875" style="81" customWidth="1"/>
    <col min="252" max="252" width="40" style="81" customWidth="1"/>
    <col min="253" max="253" width="28.1796875" style="81" customWidth="1"/>
    <col min="254" max="254" width="25.54296875" style="81" customWidth="1"/>
    <col min="255" max="255" width="25.453125" style="81" customWidth="1"/>
    <col min="256" max="16384" width="32.1796875" style="81"/>
  </cols>
  <sheetData>
    <row r="1" spans="1:12" x14ac:dyDescent="0.35">
      <c r="A1" s="74" t="s">
        <v>3</v>
      </c>
      <c r="B1" s="74">
        <f>'Tender Cover Sheet'!C12</f>
        <v>0</v>
      </c>
      <c r="C1" s="75"/>
      <c r="D1" s="76"/>
      <c r="E1" s="76"/>
      <c r="F1" s="77"/>
      <c r="G1" s="78"/>
      <c r="H1" s="79"/>
      <c r="I1" s="79"/>
      <c r="J1" s="80"/>
      <c r="K1" s="79"/>
      <c r="L1" s="79"/>
    </row>
    <row r="2" spans="1:12" x14ac:dyDescent="0.35">
      <c r="A2" s="74"/>
      <c r="B2" s="74"/>
      <c r="C2" s="75"/>
      <c r="D2" s="76"/>
      <c r="E2" s="76"/>
      <c r="F2" s="33"/>
      <c r="G2" s="82"/>
      <c r="H2" s="79"/>
      <c r="I2" s="79"/>
      <c r="K2" s="79"/>
      <c r="L2" s="79"/>
    </row>
    <row r="3" spans="1:12" ht="31" x14ac:dyDescent="0.35">
      <c r="A3" s="74" t="s">
        <v>4</v>
      </c>
      <c r="B3" s="74" t="str">
        <f>'Tender Cover Sheet'!C14</f>
        <v>Supply and Delivery of Multifunction Test Sets for various sites over a period of 5 years on an as and when required basis</v>
      </c>
      <c r="C3" s="75"/>
      <c r="D3" s="76"/>
      <c r="E3" s="76"/>
      <c r="F3" s="33"/>
      <c r="G3" s="82"/>
      <c r="H3" s="79"/>
      <c r="I3" s="79"/>
      <c r="J3" s="83"/>
      <c r="K3" s="79"/>
      <c r="L3" s="79"/>
    </row>
    <row r="4" spans="1:12" x14ac:dyDescent="0.35">
      <c r="A4" s="74"/>
      <c r="B4" s="74"/>
      <c r="C4" s="75"/>
      <c r="D4" s="74"/>
      <c r="E4" s="74"/>
      <c r="F4" s="33"/>
      <c r="G4" s="82"/>
      <c r="H4" s="79"/>
      <c r="I4" s="79"/>
      <c r="J4" s="83"/>
      <c r="K4" s="79"/>
      <c r="L4" s="79"/>
    </row>
    <row r="5" spans="1:12" x14ac:dyDescent="0.35">
      <c r="A5" s="74" t="s">
        <v>5</v>
      </c>
      <c r="B5" s="74">
        <f>'Tender Cover Sheet'!C16</f>
        <v>0</v>
      </c>
      <c r="C5" s="75"/>
      <c r="D5" s="84"/>
      <c r="E5" s="84"/>
      <c r="F5" s="33"/>
      <c r="G5" s="82"/>
      <c r="H5" s="79"/>
      <c r="I5" s="79"/>
      <c r="J5" s="83"/>
      <c r="K5" s="79"/>
      <c r="L5" s="79"/>
    </row>
    <row r="6" spans="1:12" x14ac:dyDescent="0.35">
      <c r="A6" s="74"/>
      <c r="B6" s="74"/>
      <c r="C6" s="75"/>
      <c r="D6" s="84"/>
      <c r="E6" s="84"/>
      <c r="F6" s="33"/>
      <c r="G6" s="82"/>
      <c r="H6" s="79"/>
      <c r="I6" s="79"/>
      <c r="J6" s="83"/>
      <c r="K6" s="79"/>
      <c r="L6" s="79"/>
    </row>
    <row r="7" spans="1:12" x14ac:dyDescent="0.35">
      <c r="A7" s="74" t="s">
        <v>6</v>
      </c>
      <c r="B7" s="74" t="str">
        <f>'Tender Cover Sheet'!C18</f>
        <v>Main Offer Only</v>
      </c>
      <c r="C7" s="75"/>
      <c r="D7" s="76"/>
      <c r="E7" s="76"/>
      <c r="F7" s="33"/>
      <c r="G7" s="82"/>
      <c r="H7" s="79"/>
      <c r="I7" s="79"/>
      <c r="J7" s="83"/>
      <c r="K7" s="79"/>
      <c r="L7" s="79"/>
    </row>
    <row r="8" spans="1:12" x14ac:dyDescent="0.35">
      <c r="B8" s="74"/>
      <c r="C8" s="75"/>
      <c r="D8" s="86"/>
      <c r="G8" s="88"/>
    </row>
    <row r="9" spans="1:12" x14ac:dyDescent="0.35">
      <c r="A9" s="90" t="s">
        <v>171</v>
      </c>
      <c r="B9" s="74"/>
      <c r="C9" s="75"/>
      <c r="G9" s="88"/>
    </row>
    <row r="10" spans="1:12" x14ac:dyDescent="0.35">
      <c r="A10" s="92"/>
      <c r="B10" s="74"/>
      <c r="C10" s="75"/>
      <c r="D10" s="86"/>
      <c r="G10" s="88"/>
    </row>
    <row r="11" spans="1:12" s="33" customFormat="1" ht="75.5" customHeight="1" x14ac:dyDescent="0.35">
      <c r="A11" s="93">
        <v>1</v>
      </c>
      <c r="B11" s="475" t="s">
        <v>127</v>
      </c>
      <c r="C11" s="475"/>
      <c r="F11" s="87"/>
      <c r="G11" s="94"/>
      <c r="H11" s="87"/>
      <c r="I11" s="87"/>
      <c r="K11" s="87"/>
      <c r="L11" s="87"/>
    </row>
    <row r="12" spans="1:12" s="33" customFormat="1" ht="75.5" customHeight="1" x14ac:dyDescent="0.35">
      <c r="A12" s="93">
        <v>2</v>
      </c>
      <c r="B12" s="475" t="s">
        <v>128</v>
      </c>
      <c r="C12" s="475"/>
    </row>
    <row r="13" spans="1:12" s="33" customFormat="1" ht="75.5" customHeight="1" x14ac:dyDescent="0.35">
      <c r="A13" s="93">
        <v>3</v>
      </c>
      <c r="B13" s="475" t="s">
        <v>129</v>
      </c>
      <c r="C13" s="475"/>
    </row>
    <row r="14" spans="1:12" s="33" customFormat="1" ht="75.5" customHeight="1" x14ac:dyDescent="0.35">
      <c r="A14" s="93">
        <v>4</v>
      </c>
      <c r="B14" s="478" t="s">
        <v>130</v>
      </c>
      <c r="C14" s="478"/>
    </row>
    <row r="15" spans="1:12" s="33" customFormat="1" x14ac:dyDescent="0.35">
      <c r="A15" s="92"/>
      <c r="B15" s="92"/>
      <c r="C15" s="92"/>
    </row>
    <row r="16" spans="1:12" s="33" customFormat="1" x14ac:dyDescent="0.35">
      <c r="A16" s="92"/>
      <c r="B16" s="92"/>
      <c r="C16" s="92"/>
    </row>
    <row r="17" spans="1:12" s="33" customFormat="1" x14ac:dyDescent="0.35">
      <c r="A17" s="92"/>
      <c r="B17" s="92"/>
      <c r="C17" s="92"/>
    </row>
    <row r="18" spans="1:12" s="33" customFormat="1" x14ac:dyDescent="0.35">
      <c r="A18" s="92"/>
      <c r="B18" s="92"/>
      <c r="C18" s="92"/>
    </row>
    <row r="19" spans="1:12" s="33" customFormat="1" x14ac:dyDescent="0.35">
      <c r="A19" s="92"/>
      <c r="B19" s="92"/>
      <c r="C19" s="92"/>
    </row>
    <row r="20" spans="1:12" s="33" customFormat="1" x14ac:dyDescent="0.35">
      <c r="A20" s="92"/>
      <c r="B20" s="92"/>
      <c r="C20" s="92"/>
    </row>
    <row r="21" spans="1:12" s="33" customFormat="1" x14ac:dyDescent="0.35">
      <c r="A21" s="95">
        <v>5</v>
      </c>
      <c r="B21" s="479" t="s">
        <v>131</v>
      </c>
      <c r="C21" s="480"/>
      <c r="J21" s="96"/>
      <c r="K21" s="96"/>
      <c r="L21" s="96"/>
    </row>
    <row r="22" spans="1:12" s="33" customFormat="1" x14ac:dyDescent="0.35">
      <c r="A22" s="97"/>
      <c r="B22" s="476"/>
      <c r="C22" s="477"/>
      <c r="J22" s="96"/>
      <c r="K22" s="96"/>
      <c r="L22" s="96"/>
    </row>
    <row r="23" spans="1:12" s="33" customFormat="1" ht="80.5" customHeight="1" x14ac:dyDescent="0.35">
      <c r="A23" s="98" t="s">
        <v>132</v>
      </c>
      <c r="B23" s="473" t="s">
        <v>341</v>
      </c>
      <c r="C23" s="473"/>
    </row>
    <row r="24" spans="1:12" s="33" customFormat="1" ht="80.5" customHeight="1" x14ac:dyDescent="0.35">
      <c r="A24" s="98" t="s">
        <v>133</v>
      </c>
      <c r="B24" s="473" t="s">
        <v>170</v>
      </c>
      <c r="C24" s="473"/>
      <c r="D24" s="92"/>
      <c r="E24" s="92"/>
      <c r="F24" s="92"/>
      <c r="G24" s="92"/>
      <c r="H24" s="92"/>
      <c r="I24" s="92"/>
      <c r="K24" s="87"/>
      <c r="L24" s="87"/>
    </row>
    <row r="25" spans="1:12" s="33" customFormat="1" ht="80.5" customHeight="1" x14ac:dyDescent="0.35">
      <c r="A25" s="99" t="s">
        <v>134</v>
      </c>
      <c r="B25" s="472" t="s">
        <v>353</v>
      </c>
      <c r="C25" s="472"/>
      <c r="D25" s="92"/>
      <c r="E25" s="92"/>
      <c r="F25" s="92"/>
      <c r="G25" s="92"/>
      <c r="H25" s="92"/>
      <c r="I25" s="92"/>
      <c r="K25" s="87"/>
      <c r="L25" s="87"/>
    </row>
    <row r="26" spans="1:12" s="74" customFormat="1" ht="80.5" customHeight="1" thickBot="1" x14ac:dyDescent="0.4">
      <c r="A26" s="98" t="s">
        <v>135</v>
      </c>
      <c r="B26" s="474" t="s">
        <v>136</v>
      </c>
      <c r="C26" s="474"/>
      <c r="D26" s="100"/>
      <c r="E26" s="33"/>
      <c r="F26" s="101"/>
      <c r="G26" s="94"/>
      <c r="H26" s="101"/>
      <c r="I26" s="101"/>
      <c r="J26" s="102"/>
      <c r="K26" s="103"/>
      <c r="L26" s="101"/>
    </row>
    <row r="27" spans="1:12" s="33" customFormat="1" ht="80.5" customHeight="1" x14ac:dyDescent="0.35">
      <c r="A27" s="98" t="s">
        <v>137</v>
      </c>
      <c r="B27" s="474" t="s">
        <v>360</v>
      </c>
      <c r="C27" s="474"/>
      <c r="F27" s="87"/>
      <c r="G27" s="104"/>
      <c r="H27" s="87"/>
      <c r="I27" s="87"/>
      <c r="K27" s="87"/>
      <c r="L27" s="87"/>
    </row>
    <row r="28" spans="1:12" ht="81" customHeight="1" x14ac:dyDescent="0.35">
      <c r="A28" s="98" t="s">
        <v>338</v>
      </c>
      <c r="B28" s="475" t="s">
        <v>138</v>
      </c>
      <c r="C28" s="475"/>
    </row>
    <row r="29" spans="1:12" ht="81" customHeight="1" x14ac:dyDescent="0.35">
      <c r="A29" s="98" t="s">
        <v>339</v>
      </c>
      <c r="B29" s="472" t="s">
        <v>340</v>
      </c>
      <c r="C29" s="472"/>
    </row>
    <row r="30" spans="1:12" ht="31" x14ac:dyDescent="0.35">
      <c r="A30" s="106"/>
      <c r="B30" s="106"/>
      <c r="C30" s="107" t="s">
        <v>139</v>
      </c>
    </row>
    <row r="31" spans="1:12" x14ac:dyDescent="0.35">
      <c r="A31" s="108"/>
      <c r="B31" s="108"/>
      <c r="C31" s="109" t="s">
        <v>140</v>
      </c>
    </row>
  </sheetData>
  <sheetProtection sort="0" autoFilter="0"/>
  <mergeCells count="13">
    <mergeCell ref="B22:C22"/>
    <mergeCell ref="B11:C11"/>
    <mergeCell ref="B12:C12"/>
    <mergeCell ref="B13:C13"/>
    <mergeCell ref="B14:C14"/>
    <mergeCell ref="B21:C21"/>
    <mergeCell ref="B29:C29"/>
    <mergeCell ref="B23:C23"/>
    <mergeCell ref="B24:C24"/>
    <mergeCell ref="B25:C25"/>
    <mergeCell ref="B26:C26"/>
    <mergeCell ref="B27:C27"/>
    <mergeCell ref="B28:C28"/>
  </mergeCells>
  <dataValidations disablePrompts="1" count="1">
    <dataValidation type="list" showInputMessage="1" showErrorMessage="1" sqref="IQ65135:IQ65212">
      <formula1>#REF!</formula1>
    </dataValidation>
  </dataValidations>
  <pageMargins left="0.25" right="0.25" top="0.75" bottom="0.75" header="0.3" footer="0.3"/>
  <pageSetup paperSize="8" scale="86" fitToWidth="5" fitToHeight="0" orientation="portrait" r:id="rId1"/>
  <headerFooter alignWithMargins="0">
    <oddHeader>&amp;R&amp;16Eskom Holdings SOC Limited
&amp;A</oddHeader>
    <oddFooter>&amp;L&amp;16&amp;F
&amp;A&amp;C&amp;16Page &amp;P of &amp;N&amp;R&amp;16&amp;D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7"/>
  <sheetViews>
    <sheetView view="pageBreakPreview" zoomScale="70" zoomScaleNormal="80" zoomScaleSheetLayoutView="70" workbookViewId="0">
      <selection activeCell="B10" sqref="B10:C10"/>
    </sheetView>
  </sheetViews>
  <sheetFormatPr defaultColWidth="9.1796875" defaultRowHeight="12.5" x14ac:dyDescent="0.35"/>
  <cols>
    <col min="1" max="1" width="4.81640625" style="10" customWidth="1"/>
    <col min="2" max="2" width="30.453125" style="146" customWidth="1"/>
    <col min="3" max="3" width="104.1796875" style="10" customWidth="1"/>
    <col min="4" max="16384" width="9.1796875" style="10"/>
  </cols>
  <sheetData>
    <row r="1" spans="1:18" s="3" customFormat="1" ht="15.5" x14ac:dyDescent="0.35">
      <c r="A1" s="487" t="s">
        <v>3</v>
      </c>
      <c r="B1" s="488"/>
      <c r="C1" s="1">
        <f>'Tender Cover Sheet'!C12</f>
        <v>0</v>
      </c>
      <c r="F1" s="4"/>
      <c r="K1" s="4"/>
      <c r="L1" s="139"/>
      <c r="M1" s="140"/>
      <c r="N1" s="141"/>
      <c r="P1" s="142"/>
      <c r="Q1" s="141"/>
      <c r="R1" s="143"/>
    </row>
    <row r="2" spans="1:18" s="3" customFormat="1" ht="81" customHeight="1" x14ac:dyDescent="0.35">
      <c r="A2" s="487" t="s">
        <v>4</v>
      </c>
      <c r="B2" s="488"/>
      <c r="C2" s="5" t="str">
        <f>'Tender Cover Sheet'!C14</f>
        <v>Supply and Delivery of Multifunction Test Sets for various sites over a period of 5 years on an as and when required basis</v>
      </c>
      <c r="F2" s="4"/>
      <c r="J2" s="6"/>
      <c r="K2" s="7"/>
      <c r="L2" s="144"/>
      <c r="M2" s="140"/>
      <c r="N2" s="141"/>
      <c r="P2" s="142"/>
      <c r="Q2" s="141"/>
      <c r="R2" s="143"/>
    </row>
    <row r="3" spans="1:18" s="3" customFormat="1" ht="15.5" x14ac:dyDescent="0.35">
      <c r="A3" s="487" t="s">
        <v>5</v>
      </c>
      <c r="B3" s="488"/>
      <c r="C3" s="1">
        <f>'Tender Cover Sheet'!C16</f>
        <v>0</v>
      </c>
      <c r="F3" s="4"/>
      <c r="J3" s="6"/>
      <c r="K3" s="7"/>
      <c r="L3" s="144"/>
      <c r="M3" s="140"/>
      <c r="N3" s="141"/>
      <c r="P3" s="142"/>
      <c r="Q3" s="141"/>
      <c r="R3" s="143"/>
    </row>
    <row r="4" spans="1:18" s="3" customFormat="1" ht="15.5" x14ac:dyDescent="0.35">
      <c r="A4" s="487" t="s">
        <v>6</v>
      </c>
      <c r="B4" s="488"/>
      <c r="C4" s="1" t="str">
        <f>'Tender Cover Sheet'!C18</f>
        <v>Main Offer Only</v>
      </c>
      <c r="F4" s="4"/>
      <c r="J4" s="6"/>
      <c r="K4" s="7"/>
      <c r="L4" s="144"/>
      <c r="M4" s="140"/>
      <c r="N4" s="141"/>
      <c r="P4" s="142"/>
      <c r="Q4" s="141"/>
      <c r="R4" s="143"/>
    </row>
    <row r="5" spans="1:18" s="3" customFormat="1" ht="15.5" x14ac:dyDescent="0.35">
      <c r="A5" s="2"/>
      <c r="B5" s="145"/>
      <c r="C5" s="9"/>
      <c r="F5" s="4"/>
      <c r="J5" s="6"/>
      <c r="K5" s="7"/>
      <c r="L5" s="144"/>
      <c r="M5" s="140"/>
      <c r="N5" s="141"/>
      <c r="P5" s="142"/>
      <c r="Q5" s="141"/>
      <c r="R5" s="143"/>
    </row>
    <row r="6" spans="1:18" ht="18" x14ac:dyDescent="0.35">
      <c r="A6" s="118" t="s">
        <v>155</v>
      </c>
      <c r="C6" s="23"/>
    </row>
    <row r="7" spans="1:18" ht="14.5" thickBot="1" x14ac:dyDescent="0.4">
      <c r="A7" s="147"/>
      <c r="C7" s="147"/>
    </row>
    <row r="8" spans="1:18" s="149" customFormat="1" ht="68.5" customHeight="1" thickBot="1" x14ac:dyDescent="0.4">
      <c r="A8" s="148">
        <v>1</v>
      </c>
      <c r="B8" s="483" t="s">
        <v>355</v>
      </c>
      <c r="C8" s="483"/>
    </row>
    <row r="9" spans="1:18" s="149" customFormat="1" ht="68.5" customHeight="1" thickBot="1" x14ac:dyDescent="0.4">
      <c r="A9" s="148">
        <v>2</v>
      </c>
      <c r="B9" s="483" t="s">
        <v>156</v>
      </c>
      <c r="C9" s="483"/>
    </row>
    <row r="10" spans="1:18" s="149" customFormat="1" ht="68.5" customHeight="1" thickBot="1" x14ac:dyDescent="0.4">
      <c r="A10" s="148">
        <v>3</v>
      </c>
      <c r="B10" s="483" t="s">
        <v>157</v>
      </c>
      <c r="C10" s="483"/>
    </row>
    <row r="11" spans="1:18" s="149" customFormat="1" ht="68.5" customHeight="1" thickBot="1" x14ac:dyDescent="0.4">
      <c r="A11" s="148">
        <v>4</v>
      </c>
      <c r="B11" s="483" t="s">
        <v>169</v>
      </c>
      <c r="C11" s="483"/>
    </row>
    <row r="12" spans="1:18" s="149" customFormat="1" ht="68.5" customHeight="1" thickBot="1" x14ac:dyDescent="0.4">
      <c r="A12" s="148">
        <v>5</v>
      </c>
      <c r="B12" s="483" t="s">
        <v>158</v>
      </c>
      <c r="C12" s="483"/>
    </row>
    <row r="13" spans="1:18" s="149" customFormat="1" ht="68.5" customHeight="1" thickBot="1" x14ac:dyDescent="0.4">
      <c r="A13" s="148">
        <v>6</v>
      </c>
      <c r="B13" s="483" t="s">
        <v>356</v>
      </c>
      <c r="C13" s="483"/>
      <c r="F13" s="146"/>
    </row>
    <row r="14" spans="1:18" s="149" customFormat="1" ht="68.5" customHeight="1" thickBot="1" x14ac:dyDescent="0.4">
      <c r="A14" s="148">
        <v>7</v>
      </c>
      <c r="B14" s="483" t="s">
        <v>159</v>
      </c>
      <c r="C14" s="483"/>
    </row>
    <row r="15" spans="1:18" s="149" customFormat="1" ht="68.5" customHeight="1" thickBot="1" x14ac:dyDescent="0.4">
      <c r="A15" s="148">
        <v>8</v>
      </c>
      <c r="B15" s="483" t="s">
        <v>160</v>
      </c>
      <c r="C15" s="483"/>
    </row>
    <row r="16" spans="1:18" s="149" customFormat="1" ht="68.5" customHeight="1" thickBot="1" x14ac:dyDescent="0.4">
      <c r="A16" s="148">
        <v>9</v>
      </c>
      <c r="B16" s="483" t="s">
        <v>357</v>
      </c>
      <c r="C16" s="483"/>
    </row>
    <row r="17" spans="1:3" s="149" customFormat="1" ht="15.5" x14ac:dyDescent="0.35">
      <c r="A17" s="484">
        <v>10</v>
      </c>
      <c r="B17" s="167" t="s">
        <v>173</v>
      </c>
      <c r="C17" s="168"/>
    </row>
    <row r="18" spans="1:3" s="149" customFormat="1" ht="15.5" x14ac:dyDescent="0.35">
      <c r="A18" s="485"/>
      <c r="B18" s="259" t="s">
        <v>174</v>
      </c>
      <c r="C18" s="169" t="s">
        <v>232</v>
      </c>
    </row>
    <row r="19" spans="1:3" s="149" customFormat="1" ht="16" thickBot="1" x14ac:dyDescent="0.4">
      <c r="A19" s="486"/>
      <c r="B19" s="171" t="s">
        <v>358</v>
      </c>
      <c r="C19" s="170" t="s">
        <v>359</v>
      </c>
    </row>
    <row r="20" spans="1:3" s="149" customFormat="1" ht="23.25" customHeight="1" thickBot="1" x14ac:dyDescent="0.4">
      <c r="A20" s="148">
        <v>10</v>
      </c>
      <c r="B20" s="481" t="s">
        <v>139</v>
      </c>
      <c r="C20" s="481"/>
    </row>
    <row r="21" spans="1:3" s="149" customFormat="1" ht="22.5" customHeight="1" thickBot="1" x14ac:dyDescent="0.4">
      <c r="A21" s="148">
        <v>11</v>
      </c>
      <c r="B21" s="482" t="s">
        <v>140</v>
      </c>
      <c r="C21" s="482"/>
    </row>
    <row r="22" spans="1:3" s="149" customFormat="1" x14ac:dyDescent="0.35">
      <c r="B22" s="146"/>
    </row>
    <row r="23" spans="1:3" s="149" customFormat="1" x14ac:dyDescent="0.35">
      <c r="B23" s="146"/>
    </row>
    <row r="24" spans="1:3" s="149" customFormat="1" x14ac:dyDescent="0.35">
      <c r="B24" s="146"/>
    </row>
    <row r="25" spans="1:3" s="149" customFormat="1" ht="15.5" x14ac:dyDescent="0.35">
      <c r="A25" s="150"/>
      <c r="B25" s="146"/>
    </row>
    <row r="26" spans="1:3" s="149" customFormat="1" x14ac:dyDescent="0.35">
      <c r="B26" s="146"/>
    </row>
    <row r="27" spans="1:3" s="149" customFormat="1" x14ac:dyDescent="0.35">
      <c r="B27" s="146"/>
    </row>
    <row r="28" spans="1:3" s="149" customFormat="1" x14ac:dyDescent="0.35">
      <c r="B28" s="146"/>
    </row>
    <row r="29" spans="1:3" s="149" customFormat="1" x14ac:dyDescent="0.35">
      <c r="B29" s="146"/>
    </row>
    <row r="30" spans="1:3" s="149" customFormat="1" x14ac:dyDescent="0.35">
      <c r="B30" s="146"/>
    </row>
    <row r="31" spans="1:3" s="149" customFormat="1" x14ac:dyDescent="0.35">
      <c r="B31" s="146"/>
    </row>
    <row r="32" spans="1:3" s="149" customFormat="1" x14ac:dyDescent="0.35">
      <c r="B32" s="146"/>
    </row>
    <row r="33" spans="1:2" s="149" customFormat="1" x14ac:dyDescent="0.35">
      <c r="B33" s="146"/>
    </row>
    <row r="34" spans="1:2" s="149" customFormat="1" x14ac:dyDescent="0.35">
      <c r="B34" s="146"/>
    </row>
    <row r="35" spans="1:2" s="149" customFormat="1" x14ac:dyDescent="0.35">
      <c r="B35" s="146"/>
    </row>
    <row r="36" spans="1:2" s="149" customFormat="1" x14ac:dyDescent="0.35">
      <c r="A36" s="146"/>
      <c r="B36" s="146"/>
    </row>
    <row r="37" spans="1:2" s="149" customFormat="1" ht="15.5" x14ac:dyDescent="0.35">
      <c r="A37" s="150"/>
      <c r="B37" s="146"/>
    </row>
  </sheetData>
  <mergeCells count="16">
    <mergeCell ref="B9:C9"/>
    <mergeCell ref="A17:A19"/>
    <mergeCell ref="A1:B1"/>
    <mergeCell ref="A2:B2"/>
    <mergeCell ref="A3:B3"/>
    <mergeCell ref="A4:B4"/>
    <mergeCell ref="B8:C8"/>
    <mergeCell ref="B16:C16"/>
    <mergeCell ref="B20:C20"/>
    <mergeCell ref="B21:C21"/>
    <mergeCell ref="B10:C10"/>
    <mergeCell ref="B11:C11"/>
    <mergeCell ref="B12:C12"/>
    <mergeCell ref="B13:C13"/>
    <mergeCell ref="B14:C14"/>
    <mergeCell ref="B15:C15"/>
  </mergeCells>
  <pageMargins left="0.74803149606299213" right="0.74803149606299213" top="0.98425196850393704" bottom="0.98425196850393704" header="0.51181102362204722" footer="0.51181102362204722"/>
  <pageSetup paperSize="9" scale="61" orientation="portrait" r:id="rId1"/>
  <headerFooter alignWithMargins="0">
    <oddHeader>&amp;REskom Holdings SOC Limited
&amp;A</oddHeader>
    <oddFooter>&amp;CPage &amp;P of &amp;N&amp;R&amp;D&amp;L&amp;8&amp;F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view="pageBreakPreview" zoomScale="60" zoomScaleNormal="50" workbookViewId="0">
      <selection activeCell="F8" sqref="F8"/>
    </sheetView>
  </sheetViews>
  <sheetFormatPr defaultColWidth="8.453125" defaultRowHeight="14.5" x14ac:dyDescent="0.35"/>
  <cols>
    <col min="1" max="1" width="7.90625" style="174" customWidth="1"/>
    <col min="2" max="2" width="9.81640625" style="175" bestFit="1" customWidth="1"/>
    <col min="3" max="3" width="52.453125" style="174" customWidth="1"/>
    <col min="4" max="4" width="9.1796875" style="175" customWidth="1"/>
    <col min="5" max="5" width="16.6328125" style="175" bestFit="1" customWidth="1"/>
    <col min="6" max="6" width="20.453125" style="174" customWidth="1"/>
    <col min="7" max="7" width="15.08984375" style="174" customWidth="1"/>
    <col min="8" max="9" width="18.54296875" style="174" customWidth="1"/>
    <col min="10" max="10" width="18.81640625" style="174" customWidth="1"/>
    <col min="11" max="11" width="15.08984375" style="174" customWidth="1"/>
    <col min="12" max="13" width="18.54296875" style="174" customWidth="1"/>
    <col min="14" max="14" width="15.08984375" style="174" customWidth="1"/>
    <col min="15" max="15" width="15.08984375" style="271" customWidth="1"/>
    <col min="16" max="17" width="15.08984375" style="174" customWidth="1"/>
    <col min="18" max="18" width="15.08984375" style="230" customWidth="1"/>
    <col min="19" max="19" width="27.81640625" style="230" customWidth="1"/>
    <col min="20" max="20" width="8.453125" style="172"/>
    <col min="21" max="16384" width="8.453125" style="174"/>
  </cols>
  <sheetData>
    <row r="1" spans="1:20" s="237" customFormat="1" ht="15.5" x14ac:dyDescent="0.35">
      <c r="B1" s="239"/>
      <c r="D1" s="239"/>
      <c r="E1" s="239"/>
      <c r="O1" s="269"/>
      <c r="R1" s="240"/>
      <c r="S1" s="240"/>
    </row>
    <row r="2" spans="1:20" s="237" customFormat="1" ht="33" customHeight="1" x14ac:dyDescent="0.35">
      <c r="A2" s="497" t="str">
        <f>'Tender Cover Sheet'!C14</f>
        <v>Supply and Delivery of Multifunction Test Sets for various sites over a period of 5 years on an as and when required basis</v>
      </c>
      <c r="B2" s="497"/>
      <c r="C2" s="497"/>
      <c r="D2" s="239"/>
      <c r="E2" s="239"/>
      <c r="O2" s="269"/>
      <c r="R2" s="240"/>
      <c r="S2" s="240"/>
    </row>
    <row r="3" spans="1:20" s="237" customFormat="1" ht="15.5" x14ac:dyDescent="0.35">
      <c r="B3" s="239"/>
      <c r="D3" s="239"/>
      <c r="E3" s="241"/>
      <c r="O3" s="269"/>
      <c r="R3" s="240"/>
      <c r="S3" s="240"/>
    </row>
    <row r="4" spans="1:20" s="237" customFormat="1" ht="20" customHeight="1" thickBot="1" x14ac:dyDescent="0.4">
      <c r="A4" s="242" t="s">
        <v>374</v>
      </c>
      <c r="B4" s="260"/>
      <c r="C4" s="242"/>
      <c r="D4" s="242"/>
      <c r="E4" s="242"/>
      <c r="O4" s="269"/>
      <c r="R4" s="240"/>
      <c r="S4" s="240"/>
    </row>
    <row r="5" spans="1:20" s="236" customFormat="1" ht="30" customHeight="1" thickBot="1" x14ac:dyDescent="0.4">
      <c r="A5" s="234"/>
      <c r="B5" s="234"/>
      <c r="C5" s="234"/>
      <c r="D5" s="234"/>
      <c r="E5" s="234"/>
      <c r="F5" s="503" t="s">
        <v>347</v>
      </c>
      <c r="G5" s="504"/>
      <c r="H5" s="504"/>
      <c r="I5" s="505"/>
      <c r="J5" s="503" t="s">
        <v>346</v>
      </c>
      <c r="K5" s="504"/>
      <c r="L5" s="504"/>
      <c r="M5" s="505"/>
      <c r="N5" s="284" t="s">
        <v>354</v>
      </c>
      <c r="O5" s="284" t="s">
        <v>343</v>
      </c>
      <c r="P5" s="284" t="s">
        <v>344</v>
      </c>
      <c r="Q5" s="284" t="s">
        <v>229</v>
      </c>
      <c r="R5" s="503" t="s">
        <v>231</v>
      </c>
      <c r="S5" s="505"/>
      <c r="T5" s="235"/>
    </row>
    <row r="6" spans="1:20" s="236" customFormat="1" ht="30.65" customHeight="1" x14ac:dyDescent="0.35">
      <c r="A6" s="501" t="s">
        <v>175</v>
      </c>
      <c r="B6" s="491" t="s">
        <v>176</v>
      </c>
      <c r="C6" s="491" t="s">
        <v>177</v>
      </c>
      <c r="D6" s="491" t="s">
        <v>178</v>
      </c>
      <c r="E6" s="493" t="s">
        <v>1</v>
      </c>
      <c r="F6" s="506" t="s">
        <v>348</v>
      </c>
      <c r="G6" s="508" t="s">
        <v>180</v>
      </c>
      <c r="H6" s="508" t="s">
        <v>349</v>
      </c>
      <c r="I6" s="510" t="s">
        <v>351</v>
      </c>
      <c r="J6" s="506" t="s">
        <v>345</v>
      </c>
      <c r="K6" s="508" t="s">
        <v>180</v>
      </c>
      <c r="L6" s="508" t="s">
        <v>350</v>
      </c>
      <c r="M6" s="510" t="s">
        <v>352</v>
      </c>
      <c r="N6" s="489" t="s">
        <v>228</v>
      </c>
      <c r="O6" s="489" t="s">
        <v>228</v>
      </c>
      <c r="P6" s="489" t="s">
        <v>228</v>
      </c>
      <c r="Q6" s="489" t="s">
        <v>228</v>
      </c>
      <c r="R6" s="512" t="s">
        <v>230</v>
      </c>
      <c r="S6" s="510" t="s">
        <v>366</v>
      </c>
      <c r="T6" s="235"/>
    </row>
    <row r="7" spans="1:20" s="238" customFormat="1" ht="30.65" customHeight="1" x14ac:dyDescent="0.35">
      <c r="A7" s="502"/>
      <c r="B7" s="492"/>
      <c r="C7" s="492"/>
      <c r="D7" s="492"/>
      <c r="E7" s="494"/>
      <c r="F7" s="507"/>
      <c r="G7" s="509"/>
      <c r="H7" s="509"/>
      <c r="I7" s="511"/>
      <c r="J7" s="507"/>
      <c r="K7" s="509"/>
      <c r="L7" s="509"/>
      <c r="M7" s="511"/>
      <c r="N7" s="490"/>
      <c r="O7" s="490"/>
      <c r="P7" s="490"/>
      <c r="Q7" s="490"/>
      <c r="R7" s="513"/>
      <c r="S7" s="511"/>
      <c r="T7" s="237"/>
    </row>
    <row r="8" spans="1:20" s="238" customFormat="1" ht="30.65" customHeight="1" x14ac:dyDescent="0.35">
      <c r="A8" s="285"/>
      <c r="B8" s="286"/>
      <c r="C8" s="287"/>
      <c r="D8" s="288"/>
      <c r="E8" s="590" t="s">
        <v>342</v>
      </c>
      <c r="F8" s="292"/>
      <c r="G8" s="267"/>
      <c r="H8" s="268"/>
      <c r="I8" s="295"/>
      <c r="J8" s="292"/>
      <c r="K8" s="267"/>
      <c r="L8" s="268"/>
      <c r="M8" s="295"/>
      <c r="N8" s="274"/>
      <c r="O8" s="274"/>
      <c r="P8" s="274"/>
      <c r="Q8" s="274"/>
      <c r="R8" s="277"/>
      <c r="S8" s="289"/>
      <c r="T8" s="237"/>
    </row>
    <row r="9" spans="1:20" s="238" customFormat="1" ht="15" customHeight="1" x14ac:dyDescent="0.35">
      <c r="A9" s="498"/>
      <c r="B9" s="499"/>
      <c r="C9" s="500"/>
      <c r="D9" s="243"/>
      <c r="E9" s="280"/>
      <c r="F9" s="293"/>
      <c r="G9" s="245"/>
      <c r="H9" s="244"/>
      <c r="I9" s="290"/>
      <c r="J9" s="293"/>
      <c r="K9" s="245"/>
      <c r="L9" s="272"/>
      <c r="M9" s="290"/>
      <c r="N9" s="275"/>
      <c r="O9" s="276"/>
      <c r="P9" s="275"/>
      <c r="Q9" s="275"/>
      <c r="R9" s="278"/>
      <c r="S9" s="290"/>
      <c r="T9" s="237"/>
    </row>
    <row r="10" spans="1:20" s="396" customFormat="1" ht="64" customHeight="1" x14ac:dyDescent="0.35">
      <c r="A10" s="384" t="s">
        <v>233</v>
      </c>
      <c r="B10" s="385"/>
      <c r="C10" s="377" t="s">
        <v>371</v>
      </c>
      <c r="D10" s="386" t="s">
        <v>172</v>
      </c>
      <c r="E10" s="387">
        <v>69</v>
      </c>
      <c r="F10" s="388" t="s">
        <v>181</v>
      </c>
      <c r="G10" s="389">
        <f>IF(F10&lt;&gt;"",VLOOKUP(F10,'5.1.4 Exchange Rates'!$C$24:$D$37,2,FALSE),"")</f>
        <v>1</v>
      </c>
      <c r="H10" s="390"/>
      <c r="I10" s="391">
        <f>G10*H10</f>
        <v>0</v>
      </c>
      <c r="J10" s="388" t="s">
        <v>181</v>
      </c>
      <c r="K10" s="389">
        <f>IF(J10&lt;&gt;"",VLOOKUP(J10,'5.1.4 Exchange Rates'!$C$24:$D$37,2,FALSE),"")</f>
        <v>1</v>
      </c>
      <c r="L10" s="390"/>
      <c r="M10" s="391">
        <f>K10*L10</f>
        <v>0</v>
      </c>
      <c r="N10" s="392"/>
      <c r="O10" s="393"/>
      <c r="P10" s="392"/>
      <c r="Q10" s="392"/>
      <c r="R10" s="394">
        <f>I10+M10+N10+O10+P10+Q10</f>
        <v>0</v>
      </c>
      <c r="S10" s="395">
        <f>E10*R10</f>
        <v>0</v>
      </c>
    </row>
    <row r="11" spans="1:20" s="378" customFormat="1" x14ac:dyDescent="0.35">
      <c r="A11" s="376"/>
      <c r="B11" s="379"/>
      <c r="C11" s="380"/>
      <c r="D11" s="381"/>
      <c r="E11" s="382"/>
      <c r="F11" s="294"/>
      <c r="G11" s="233"/>
      <c r="H11" s="375"/>
      <c r="I11" s="296"/>
      <c r="J11" s="294"/>
      <c r="K11" s="233"/>
      <c r="L11" s="375"/>
      <c r="M11" s="296"/>
      <c r="N11" s="373"/>
      <c r="O11" s="374"/>
      <c r="P11" s="373"/>
      <c r="Q11" s="373"/>
      <c r="R11" s="279"/>
      <c r="S11" s="291"/>
    </row>
    <row r="12" spans="1:20" s="396" customFormat="1" ht="64" customHeight="1" x14ac:dyDescent="0.35">
      <c r="A12" s="384" t="s">
        <v>234</v>
      </c>
      <c r="B12" s="385"/>
      <c r="C12" s="377" t="s">
        <v>372</v>
      </c>
      <c r="D12" s="386" t="s">
        <v>172</v>
      </c>
      <c r="E12" s="387">
        <v>22</v>
      </c>
      <c r="F12" s="388" t="s">
        <v>181</v>
      </c>
      <c r="G12" s="389">
        <f>IF(F12&lt;&gt;"",VLOOKUP(F12,'5.1.4 Exchange Rates'!$C$24:$D$37,2,FALSE),"")</f>
        <v>1</v>
      </c>
      <c r="H12" s="390"/>
      <c r="I12" s="391">
        <f>G12*H12</f>
        <v>0</v>
      </c>
      <c r="J12" s="388" t="s">
        <v>181</v>
      </c>
      <c r="K12" s="389">
        <f>IF(J12&lt;&gt;"",VLOOKUP(J12,'5.1.4 Exchange Rates'!$C$24:$D$37,2,FALSE),"")</f>
        <v>1</v>
      </c>
      <c r="L12" s="390"/>
      <c r="M12" s="391">
        <f>K12*L12</f>
        <v>0</v>
      </c>
      <c r="N12" s="392"/>
      <c r="O12" s="393"/>
      <c r="P12" s="392"/>
      <c r="Q12" s="392"/>
      <c r="R12" s="394">
        <f>I12+M12+N12+O12+P12+Q12</f>
        <v>0</v>
      </c>
      <c r="S12" s="395">
        <f>E12*R12</f>
        <v>0</v>
      </c>
    </row>
    <row r="13" spans="1:20" s="378" customFormat="1" x14ac:dyDescent="0.35">
      <c r="A13" s="376"/>
      <c r="B13" s="379"/>
      <c r="C13" s="380"/>
      <c r="D13" s="381"/>
      <c r="E13" s="382"/>
      <c r="F13" s="294"/>
      <c r="G13" s="233"/>
      <c r="H13" s="375"/>
      <c r="I13" s="296"/>
      <c r="J13" s="294"/>
      <c r="K13" s="233"/>
      <c r="L13" s="375"/>
      <c r="M13" s="296"/>
      <c r="N13" s="373"/>
      <c r="O13" s="374"/>
      <c r="P13" s="373"/>
      <c r="Q13" s="373"/>
      <c r="R13" s="279"/>
      <c r="S13" s="291"/>
    </row>
    <row r="14" spans="1:20" s="396" customFormat="1" ht="64" customHeight="1" x14ac:dyDescent="0.35">
      <c r="A14" s="384" t="s">
        <v>235</v>
      </c>
      <c r="B14" s="385"/>
      <c r="C14" s="377" t="s">
        <v>362</v>
      </c>
      <c r="D14" s="386" t="s">
        <v>172</v>
      </c>
      <c r="E14" s="387">
        <v>41</v>
      </c>
      <c r="F14" s="388" t="s">
        <v>181</v>
      </c>
      <c r="G14" s="389">
        <f>IF(F14&lt;&gt;"",VLOOKUP(F14,'5.1.4 Exchange Rates'!$C$24:$D$37,2,FALSE),"")</f>
        <v>1</v>
      </c>
      <c r="H14" s="390"/>
      <c r="I14" s="391">
        <f t="shared" ref="I14:I20" si="0">G14*H14</f>
        <v>0</v>
      </c>
      <c r="J14" s="388" t="s">
        <v>181</v>
      </c>
      <c r="K14" s="389">
        <f>IF(J14&lt;&gt;"",VLOOKUP(J14,'5.1.4 Exchange Rates'!$C$24:$D$37,2,FALSE),"")</f>
        <v>1</v>
      </c>
      <c r="L14" s="390"/>
      <c r="M14" s="391">
        <f t="shared" ref="M14:M20" si="1">K14*L14</f>
        <v>0</v>
      </c>
      <c r="N14" s="392"/>
      <c r="O14" s="393"/>
      <c r="P14" s="392"/>
      <c r="Q14" s="392"/>
      <c r="R14" s="394">
        <f t="shared" ref="R14:R20" si="2">I14+M14+N14+O14+P14+Q14</f>
        <v>0</v>
      </c>
      <c r="S14" s="395">
        <f t="shared" ref="S10:S20" si="3">E14*R14</f>
        <v>0</v>
      </c>
    </row>
    <row r="15" spans="1:20" s="378" customFormat="1" x14ac:dyDescent="0.35">
      <c r="A15" s="376"/>
      <c r="B15" s="379"/>
      <c r="C15" s="380"/>
      <c r="D15" s="381"/>
      <c r="E15" s="382"/>
      <c r="F15" s="294"/>
      <c r="G15" s="233"/>
      <c r="H15" s="375"/>
      <c r="I15" s="296"/>
      <c r="J15" s="294"/>
      <c r="K15" s="233"/>
      <c r="L15" s="375"/>
      <c r="M15" s="296"/>
      <c r="N15" s="373"/>
      <c r="O15" s="374"/>
      <c r="P15" s="373"/>
      <c r="Q15" s="373"/>
      <c r="R15" s="279"/>
      <c r="S15" s="291"/>
    </row>
    <row r="16" spans="1:20" s="396" customFormat="1" ht="64" customHeight="1" x14ac:dyDescent="0.35">
      <c r="A16" s="408" t="s">
        <v>236</v>
      </c>
      <c r="B16" s="397"/>
      <c r="C16" s="383" t="s">
        <v>363</v>
      </c>
      <c r="D16" s="398" t="s">
        <v>172</v>
      </c>
      <c r="E16" s="399"/>
      <c r="F16" s="400" t="s">
        <v>181</v>
      </c>
      <c r="G16" s="401">
        <f>IF(F16&lt;&gt;"",VLOOKUP(F16,'5.1.4 Exchange Rates'!$C$24:$D$37,2,FALSE),"")</f>
        <v>1</v>
      </c>
      <c r="H16" s="402"/>
      <c r="I16" s="403">
        <f t="shared" si="0"/>
        <v>0</v>
      </c>
      <c r="J16" s="400" t="s">
        <v>181</v>
      </c>
      <c r="K16" s="401">
        <f>IF(J16&lt;&gt;"",VLOOKUP(J16,'5.1.4 Exchange Rates'!$C$24:$D$37,2,FALSE),"")</f>
        <v>1</v>
      </c>
      <c r="L16" s="402"/>
      <c r="M16" s="403">
        <f t="shared" si="1"/>
        <v>0</v>
      </c>
      <c r="N16" s="404"/>
      <c r="O16" s="405"/>
      <c r="P16" s="404"/>
      <c r="Q16" s="404"/>
      <c r="R16" s="406">
        <f t="shared" si="2"/>
        <v>0</v>
      </c>
      <c r="S16" s="407">
        <f t="shared" si="3"/>
        <v>0</v>
      </c>
    </row>
    <row r="17" spans="1:19" s="378" customFormat="1" x14ac:dyDescent="0.35">
      <c r="A17" s="376"/>
      <c r="B17" s="379"/>
      <c r="C17" s="380"/>
      <c r="D17" s="381"/>
      <c r="E17" s="382"/>
      <c r="F17" s="294"/>
      <c r="G17" s="233"/>
      <c r="H17" s="375"/>
      <c r="I17" s="296"/>
      <c r="J17" s="294"/>
      <c r="K17" s="233"/>
      <c r="L17" s="375"/>
      <c r="M17" s="296"/>
      <c r="N17" s="373"/>
      <c r="O17" s="374"/>
      <c r="P17" s="373"/>
      <c r="Q17" s="373"/>
      <c r="R17" s="279"/>
      <c r="S17" s="291"/>
    </row>
    <row r="18" spans="1:19" s="396" customFormat="1" ht="64" customHeight="1" x14ac:dyDescent="0.35">
      <c r="A18" s="408" t="s">
        <v>237</v>
      </c>
      <c r="B18" s="397"/>
      <c r="C18" s="383" t="s">
        <v>364</v>
      </c>
      <c r="D18" s="398" t="s">
        <v>172</v>
      </c>
      <c r="E18" s="399">
        <v>91</v>
      </c>
      <c r="F18" s="400" t="s">
        <v>181</v>
      </c>
      <c r="G18" s="401">
        <f>IF(F18&lt;&gt;"",VLOOKUP(F18,'5.1.4 Exchange Rates'!$C$24:$D$37,2,FALSE),"")</f>
        <v>1</v>
      </c>
      <c r="H18" s="402"/>
      <c r="I18" s="403">
        <f t="shared" si="0"/>
        <v>0</v>
      </c>
      <c r="J18" s="400" t="s">
        <v>181</v>
      </c>
      <c r="K18" s="401">
        <f>IF(J18&lt;&gt;"",VLOOKUP(J18,'5.1.4 Exchange Rates'!$C$24:$D$37,2,FALSE),"")</f>
        <v>1</v>
      </c>
      <c r="L18" s="402"/>
      <c r="M18" s="403">
        <f t="shared" si="1"/>
        <v>0</v>
      </c>
      <c r="N18" s="404"/>
      <c r="O18" s="405"/>
      <c r="P18" s="404"/>
      <c r="Q18" s="404"/>
      <c r="R18" s="406">
        <f t="shared" si="2"/>
        <v>0</v>
      </c>
      <c r="S18" s="407">
        <f t="shared" si="3"/>
        <v>0</v>
      </c>
    </row>
    <row r="19" spans="1:19" s="378" customFormat="1" x14ac:dyDescent="0.35">
      <c r="A19" s="376"/>
      <c r="B19" s="379"/>
      <c r="C19" s="380"/>
      <c r="D19" s="381"/>
      <c r="E19" s="382"/>
      <c r="F19" s="294"/>
      <c r="G19" s="233"/>
      <c r="H19" s="375"/>
      <c r="I19" s="296"/>
      <c r="J19" s="294"/>
      <c r="K19" s="233"/>
      <c r="L19" s="375"/>
      <c r="M19" s="296"/>
      <c r="N19" s="373"/>
      <c r="O19" s="374"/>
      <c r="P19" s="373"/>
      <c r="Q19" s="373"/>
      <c r="R19" s="279"/>
      <c r="S19" s="291"/>
    </row>
    <row r="20" spans="1:19" s="396" customFormat="1" ht="64" customHeight="1" x14ac:dyDescent="0.35">
      <c r="A20" s="408" t="s">
        <v>238</v>
      </c>
      <c r="B20" s="397"/>
      <c r="C20" s="383" t="s">
        <v>365</v>
      </c>
      <c r="D20" s="398" t="s">
        <v>172</v>
      </c>
      <c r="E20" s="399">
        <v>327</v>
      </c>
      <c r="F20" s="400" t="s">
        <v>181</v>
      </c>
      <c r="G20" s="401">
        <f>IF(F20&lt;&gt;"",VLOOKUP(F20,'5.1.4 Exchange Rates'!$C$24:$D$37,2,FALSE),"")</f>
        <v>1</v>
      </c>
      <c r="H20" s="402"/>
      <c r="I20" s="403">
        <f t="shared" si="0"/>
        <v>0</v>
      </c>
      <c r="J20" s="400" t="s">
        <v>181</v>
      </c>
      <c r="K20" s="401">
        <f>IF(J20&lt;&gt;"",VLOOKUP(J20,'5.1.4 Exchange Rates'!$C$24:$D$37,2,FALSE),"")</f>
        <v>1</v>
      </c>
      <c r="L20" s="402"/>
      <c r="M20" s="403">
        <f t="shared" si="1"/>
        <v>0</v>
      </c>
      <c r="N20" s="404"/>
      <c r="O20" s="405"/>
      <c r="P20" s="404"/>
      <c r="Q20" s="404"/>
      <c r="R20" s="406">
        <f t="shared" si="2"/>
        <v>0</v>
      </c>
      <c r="S20" s="407">
        <f t="shared" si="3"/>
        <v>0</v>
      </c>
    </row>
    <row r="21" spans="1:19" s="172" customFormat="1" ht="3" customHeight="1" thickBot="1" x14ac:dyDescent="0.4">
      <c r="B21" s="173"/>
      <c r="D21" s="173"/>
      <c r="E21" s="173"/>
      <c r="O21" s="270"/>
      <c r="R21" s="229"/>
      <c r="S21" s="229"/>
    </row>
    <row r="22" spans="1:19" s="172" customFormat="1" ht="15" thickBot="1" x14ac:dyDescent="0.4">
      <c r="A22" s="495" t="s">
        <v>240</v>
      </c>
      <c r="B22" s="496"/>
      <c r="C22" s="496"/>
      <c r="D22" s="496"/>
      <c r="E22" s="281"/>
      <c r="F22" s="282"/>
      <c r="G22" s="282"/>
      <c r="H22" s="282"/>
      <c r="I22" s="282"/>
      <c r="J22" s="282"/>
      <c r="K22" s="282"/>
      <c r="L22" s="282"/>
      <c r="M22" s="282"/>
      <c r="N22" s="282"/>
      <c r="O22" s="282"/>
      <c r="P22" s="282"/>
      <c r="Q22" s="282"/>
      <c r="R22" s="283"/>
      <c r="S22" s="273">
        <f>SUM(S9:S21)</f>
        <v>0</v>
      </c>
    </row>
    <row r="23" spans="1:19" s="172" customFormat="1" ht="13.25" customHeight="1" x14ac:dyDescent="0.35">
      <c r="B23" s="173"/>
      <c r="D23" s="173"/>
      <c r="E23" s="173"/>
      <c r="O23" s="270"/>
      <c r="R23" s="229"/>
      <c r="S23" s="229"/>
    </row>
    <row r="24" spans="1:19" s="172" customFormat="1" x14ac:dyDescent="0.35">
      <c r="B24" s="173"/>
      <c r="D24" s="173"/>
      <c r="E24" s="173"/>
      <c r="O24" s="270"/>
      <c r="R24" s="229"/>
      <c r="S24" s="229"/>
    </row>
    <row r="27" spans="1:19" x14ac:dyDescent="0.35">
      <c r="C27" s="297"/>
    </row>
    <row r="28" spans="1:19" x14ac:dyDescent="0.35">
      <c r="C28" s="297"/>
    </row>
    <row r="29" spans="1:19" ht="15.65" customHeight="1" x14ac:dyDescent="0.35">
      <c r="C29" s="297"/>
    </row>
    <row r="30" spans="1:19" x14ac:dyDescent="0.35">
      <c r="C30" s="176"/>
    </row>
    <row r="32" spans="1:19" x14ac:dyDescent="0.35">
      <c r="C32" s="176"/>
    </row>
  </sheetData>
  <mergeCells count="25">
    <mergeCell ref="G6:G7"/>
    <mergeCell ref="H6:H7"/>
    <mergeCell ref="I6:I7"/>
    <mergeCell ref="B6:B7"/>
    <mergeCell ref="C6:C7"/>
    <mergeCell ref="R5:S5"/>
    <mergeCell ref="P6:P7"/>
    <mergeCell ref="J6:J7"/>
    <mergeCell ref="K6:K7"/>
    <mergeCell ref="L6:L7"/>
    <mergeCell ref="M6:M7"/>
    <mergeCell ref="R6:R7"/>
    <mergeCell ref="S6:S7"/>
    <mergeCell ref="N6:N7"/>
    <mergeCell ref="Q6:Q7"/>
    <mergeCell ref="O6:O7"/>
    <mergeCell ref="D6:D7"/>
    <mergeCell ref="E6:E7"/>
    <mergeCell ref="A22:D22"/>
    <mergeCell ref="A2:C2"/>
    <mergeCell ref="A9:C9"/>
    <mergeCell ref="A6:A7"/>
    <mergeCell ref="J5:M5"/>
    <mergeCell ref="F5:I5"/>
    <mergeCell ref="F6:F7"/>
  </mergeCells>
  <pageMargins left="0.74803149606299213" right="0.74803149606299213" top="0.98425196850393704" bottom="0.98425196850393704" header="0.51181102362204722" footer="0.51181102362204722"/>
  <pageSetup paperSize="9" scale="31" orientation="landscape" r:id="rId1"/>
  <colBreaks count="1" manualBreakCount="1">
    <brk id="19"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'5.1.4 Exchange Rates'!$C$24:$C$37</xm:f>
          </x14:formula1>
          <xm:sqref>F10:F20 J10:J20</xm:sqref>
        </x14:dataValidation>
        <x14:dataValidation type="list" allowBlank="1" showInputMessage="1" showErrorMessage="1">
          <x14:formula1>
            <xm:f>'5.1.2 CPA Formulae'!$B$9:$B$19</xm:f>
          </x14:formula1>
          <xm:sqref>H8 L8 N8 O8 P8 Q8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9"/>
  <sheetViews>
    <sheetView view="pageBreakPreview" topLeftCell="A37" zoomScale="60" zoomScaleNormal="90" workbookViewId="0">
      <selection activeCell="B28" sqref="B28:G28"/>
    </sheetView>
  </sheetViews>
  <sheetFormatPr defaultColWidth="9.1796875" defaultRowHeight="12.5" x14ac:dyDescent="0.35"/>
  <cols>
    <col min="1" max="1" width="20.81640625" style="41" customWidth="1"/>
    <col min="2" max="2" width="17.453125" style="10" customWidth="1"/>
    <col min="3" max="3" width="40.453125" style="10" customWidth="1"/>
    <col min="4" max="4" width="31.6328125" style="10" customWidth="1"/>
    <col min="5" max="5" width="23.1796875" style="10" customWidth="1"/>
    <col min="6" max="6" width="18.453125" style="10" customWidth="1"/>
    <col min="7" max="7" width="19.1796875" style="10" customWidth="1"/>
    <col min="8" max="8" width="14.81640625" style="10" customWidth="1"/>
    <col min="9" max="9" width="11.453125" style="10" customWidth="1"/>
    <col min="10" max="10" width="10.1796875" style="10" bestFit="1" customWidth="1"/>
    <col min="11" max="11" width="9.81640625" style="10" bestFit="1" customWidth="1"/>
    <col min="12" max="16384" width="9.1796875" style="10"/>
  </cols>
  <sheetData>
    <row r="1" spans="1:9" s="3" customFormat="1" ht="15.5" x14ac:dyDescent="0.35">
      <c r="A1" s="487" t="s">
        <v>3</v>
      </c>
      <c r="B1" s="488"/>
      <c r="C1" s="1">
        <f>'5.1.0 Preamble'!C1</f>
        <v>0</v>
      </c>
      <c r="D1" s="2"/>
      <c r="G1" s="4"/>
      <c r="I1" s="4"/>
    </row>
    <row r="2" spans="1:9" s="3" customFormat="1" ht="63.65" customHeight="1" x14ac:dyDescent="0.35">
      <c r="A2" s="487" t="s">
        <v>4</v>
      </c>
      <c r="B2" s="488"/>
      <c r="C2" s="5" t="str">
        <f>'Tender Cover Sheet'!C14</f>
        <v>Supply and Delivery of Multifunction Test Sets for various sites over a period of 5 years on an as and when required basis</v>
      </c>
      <c r="G2" s="4"/>
      <c r="H2" s="6"/>
      <c r="I2" s="7"/>
    </row>
    <row r="3" spans="1:9" s="3" customFormat="1" ht="15.5" x14ac:dyDescent="0.35">
      <c r="A3" s="487" t="s">
        <v>5</v>
      </c>
      <c r="B3" s="488"/>
      <c r="C3" s="1">
        <f>'Tender Cover Sheet'!C16</f>
        <v>0</v>
      </c>
      <c r="G3" s="4"/>
      <c r="H3" s="6"/>
      <c r="I3" s="7"/>
    </row>
    <row r="4" spans="1:9" s="3" customFormat="1" ht="15.5" x14ac:dyDescent="0.35">
      <c r="A4" s="487" t="s">
        <v>6</v>
      </c>
      <c r="B4" s="488"/>
      <c r="C4" s="1" t="str">
        <f>'Tender Cover Sheet'!C18</f>
        <v>Main Offer Only</v>
      </c>
      <c r="G4" s="4"/>
      <c r="H4" s="6"/>
      <c r="I4" s="7"/>
    </row>
    <row r="5" spans="1:9" ht="15.5" x14ac:dyDescent="0.35">
      <c r="A5" s="8"/>
      <c r="B5" s="3"/>
      <c r="C5" s="9"/>
    </row>
    <row r="6" spans="1:9" ht="48" customHeight="1" x14ac:dyDescent="0.35">
      <c r="A6" s="537" t="s">
        <v>7</v>
      </c>
      <c r="B6" s="537"/>
      <c r="C6" s="537"/>
      <c r="D6" s="537"/>
      <c r="E6" s="537"/>
    </row>
    <row r="7" spans="1:9" ht="13.5" thickBot="1" x14ac:dyDescent="0.4">
      <c r="A7" s="11"/>
    </row>
    <row r="8" spans="1:9" ht="16" thickBot="1" x14ac:dyDescent="0.4">
      <c r="A8" s="12" t="s">
        <v>2</v>
      </c>
      <c r="B8" s="13" t="s">
        <v>8</v>
      </c>
      <c r="C8" s="14" t="s">
        <v>9</v>
      </c>
      <c r="D8" s="14"/>
      <c r="E8" s="15"/>
    </row>
    <row r="9" spans="1:9" ht="16" thickBot="1" x14ac:dyDescent="0.4">
      <c r="A9" s="16">
        <v>1</v>
      </c>
      <c r="B9" s="17" t="s">
        <v>10</v>
      </c>
      <c r="C9" s="541" t="s">
        <v>11</v>
      </c>
      <c r="D9" s="541"/>
      <c r="E9" s="18"/>
      <c r="F9" s="538" t="s">
        <v>12</v>
      </c>
      <c r="G9" s="539"/>
      <c r="H9" s="540"/>
    </row>
    <row r="10" spans="1:9" ht="14" x14ac:dyDescent="0.35">
      <c r="A10" s="19">
        <v>2</v>
      </c>
      <c r="B10" s="20" t="s">
        <v>13</v>
      </c>
      <c r="C10" s="527" t="str">
        <f>B41</f>
        <v>Tenderer's description of Formula A</v>
      </c>
      <c r="D10" s="514"/>
      <c r="E10" s="515"/>
      <c r="F10" s="528" t="s">
        <v>14</v>
      </c>
      <c r="G10" s="529"/>
      <c r="H10" s="530"/>
    </row>
    <row r="11" spans="1:9" ht="14" x14ac:dyDescent="0.35">
      <c r="A11" s="19">
        <v>3</v>
      </c>
      <c r="B11" s="20" t="s">
        <v>15</v>
      </c>
      <c r="C11" s="527" t="str">
        <f>B52</f>
        <v>Tenderer's description of Formula B</v>
      </c>
      <c r="D11" s="514"/>
      <c r="E11" s="515"/>
      <c r="F11" s="531"/>
      <c r="G11" s="532"/>
      <c r="H11" s="533"/>
    </row>
    <row r="12" spans="1:9" ht="14" x14ac:dyDescent="0.35">
      <c r="A12" s="19">
        <v>4</v>
      </c>
      <c r="B12" s="20" t="s">
        <v>16</v>
      </c>
      <c r="C12" s="514" t="str">
        <f>B63</f>
        <v>Tenderer's description of Formula C</v>
      </c>
      <c r="D12" s="514"/>
      <c r="E12" s="515"/>
      <c r="F12" s="531"/>
      <c r="G12" s="532"/>
      <c r="H12" s="533"/>
    </row>
    <row r="13" spans="1:9" ht="14" x14ac:dyDescent="0.35">
      <c r="A13" s="19">
        <v>5</v>
      </c>
      <c r="B13" s="20" t="s">
        <v>17</v>
      </c>
      <c r="C13" s="514" t="str">
        <f>B74</f>
        <v>Tenderer's description of Formula D</v>
      </c>
      <c r="D13" s="514"/>
      <c r="E13" s="515"/>
      <c r="F13" s="531"/>
      <c r="G13" s="532"/>
      <c r="H13" s="533"/>
    </row>
    <row r="14" spans="1:9" ht="14" x14ac:dyDescent="0.35">
      <c r="A14" s="19">
        <v>6</v>
      </c>
      <c r="B14" s="20" t="s">
        <v>18</v>
      </c>
      <c r="C14" s="514" t="str">
        <f>B85</f>
        <v>Tenderer's description of Formula E</v>
      </c>
      <c r="D14" s="514"/>
      <c r="E14" s="515"/>
      <c r="F14" s="531"/>
      <c r="G14" s="532"/>
      <c r="H14" s="533"/>
    </row>
    <row r="15" spans="1:9" ht="14" x14ac:dyDescent="0.35">
      <c r="A15" s="19">
        <v>7</v>
      </c>
      <c r="B15" s="20" t="s">
        <v>19</v>
      </c>
      <c r="C15" s="514" t="str">
        <f>B96</f>
        <v>Tenderer's description of Formula F</v>
      </c>
      <c r="D15" s="514"/>
      <c r="E15" s="515"/>
      <c r="F15" s="531"/>
      <c r="G15" s="532"/>
      <c r="H15" s="533"/>
    </row>
    <row r="16" spans="1:9" ht="14" x14ac:dyDescent="0.35">
      <c r="A16" s="19">
        <v>8</v>
      </c>
      <c r="B16" s="20" t="s">
        <v>20</v>
      </c>
      <c r="C16" s="514" t="str">
        <f>B107</f>
        <v>Tenderer's description of Formula G</v>
      </c>
      <c r="D16" s="514"/>
      <c r="E16" s="515"/>
      <c r="F16" s="531"/>
      <c r="G16" s="532"/>
      <c r="H16" s="533"/>
    </row>
    <row r="17" spans="1:9" ht="14" x14ac:dyDescent="0.35">
      <c r="A17" s="19">
        <v>9</v>
      </c>
      <c r="B17" s="20" t="s">
        <v>21</v>
      </c>
      <c r="C17" s="514" t="str">
        <f>B118</f>
        <v>Tenderer's description of Formula H</v>
      </c>
      <c r="D17" s="514"/>
      <c r="E17" s="515"/>
      <c r="F17" s="531"/>
      <c r="G17" s="532"/>
      <c r="H17" s="533"/>
    </row>
    <row r="18" spans="1:9" ht="14" x14ac:dyDescent="0.35">
      <c r="A18" s="19">
        <v>10</v>
      </c>
      <c r="B18" s="20" t="s">
        <v>22</v>
      </c>
      <c r="C18" s="514" t="str">
        <f>B129</f>
        <v>Tenderer's description of Formula I</v>
      </c>
      <c r="D18" s="514"/>
      <c r="E18" s="515"/>
      <c r="F18" s="531"/>
      <c r="G18" s="532"/>
      <c r="H18" s="533"/>
    </row>
    <row r="19" spans="1:9" ht="14.5" thickBot="1" x14ac:dyDescent="0.4">
      <c r="A19" s="21">
        <v>11</v>
      </c>
      <c r="B19" s="22" t="s">
        <v>23</v>
      </c>
      <c r="C19" s="520" t="str">
        <f>B140</f>
        <v>Tenderer's description of Formula J</v>
      </c>
      <c r="D19" s="520"/>
      <c r="E19" s="521"/>
      <c r="F19" s="534"/>
      <c r="G19" s="535"/>
      <c r="H19" s="536"/>
    </row>
    <row r="20" spans="1:9" ht="13" x14ac:dyDescent="0.35">
      <c r="A20" s="11"/>
      <c r="B20" s="23"/>
      <c r="C20" s="23"/>
      <c r="D20" s="23"/>
    </row>
    <row r="21" spans="1:9" ht="54" x14ac:dyDescent="0.4">
      <c r="A21" s="24" t="s">
        <v>24</v>
      </c>
      <c r="B21" s="25"/>
      <c r="C21" s="23"/>
      <c r="D21" s="23"/>
    </row>
    <row r="22" spans="1:9" ht="36.75" customHeight="1" x14ac:dyDescent="0.3">
      <c r="A22" s="26">
        <v>1</v>
      </c>
      <c r="B22" s="522" t="s">
        <v>25</v>
      </c>
      <c r="C22" s="523"/>
      <c r="D22" s="523"/>
      <c r="E22" s="523"/>
      <c r="F22" s="523"/>
      <c r="G22" s="524"/>
    </row>
    <row r="23" spans="1:9" ht="14" x14ac:dyDescent="0.3">
      <c r="A23" s="26">
        <v>2</v>
      </c>
      <c r="B23" s="525" t="s">
        <v>26</v>
      </c>
      <c r="C23" s="526"/>
      <c r="D23" s="526"/>
      <c r="E23" s="526"/>
      <c r="F23" s="526"/>
      <c r="G23" s="526"/>
    </row>
    <row r="24" spans="1:9" ht="14" x14ac:dyDescent="0.3">
      <c r="A24" s="27"/>
      <c r="B24" s="28"/>
      <c r="C24" s="23"/>
      <c r="D24" s="23"/>
    </row>
    <row r="25" spans="1:9" ht="18" customHeight="1" x14ac:dyDescent="0.35">
      <c r="A25" s="29" t="s">
        <v>27</v>
      </c>
      <c r="B25" s="30"/>
      <c r="C25" s="30"/>
    </row>
    <row r="26" spans="1:9" s="3" customFormat="1" ht="62" customHeight="1" x14ac:dyDescent="0.35">
      <c r="A26" s="71">
        <v>1</v>
      </c>
      <c r="B26" s="474" t="s">
        <v>28</v>
      </c>
      <c r="C26" s="474"/>
      <c r="D26" s="474"/>
      <c r="E26" s="474"/>
      <c r="F26" s="474"/>
      <c r="G26" s="474"/>
    </row>
    <row r="27" spans="1:9" s="3" customFormat="1" ht="62" customHeight="1" x14ac:dyDescent="0.35">
      <c r="A27" s="71">
        <v>2</v>
      </c>
      <c r="B27" s="474" t="s">
        <v>29</v>
      </c>
      <c r="C27" s="474"/>
      <c r="D27" s="474"/>
      <c r="E27" s="474"/>
      <c r="F27" s="474"/>
      <c r="G27" s="474"/>
      <c r="H27" s="31"/>
      <c r="I27" s="31"/>
    </row>
    <row r="28" spans="1:9" s="3" customFormat="1" ht="62" customHeight="1" x14ac:dyDescent="0.35">
      <c r="A28" s="32">
        <v>3</v>
      </c>
      <c r="B28" s="474" t="s">
        <v>161</v>
      </c>
      <c r="C28" s="474"/>
      <c r="D28" s="474"/>
      <c r="E28" s="474"/>
      <c r="F28" s="474"/>
      <c r="G28" s="474"/>
    </row>
    <row r="29" spans="1:9" s="3" customFormat="1" ht="62" customHeight="1" x14ac:dyDescent="0.35">
      <c r="A29" s="32">
        <v>4</v>
      </c>
      <c r="B29" s="474" t="s">
        <v>162</v>
      </c>
      <c r="C29" s="474"/>
      <c r="D29" s="474"/>
      <c r="E29" s="474"/>
      <c r="F29" s="474"/>
      <c r="G29" s="474"/>
      <c r="H29" s="33"/>
    </row>
    <row r="30" spans="1:9" s="3" customFormat="1" ht="62" customHeight="1" x14ac:dyDescent="0.35">
      <c r="A30" s="32">
        <v>5</v>
      </c>
      <c r="B30" s="474" t="s">
        <v>30</v>
      </c>
      <c r="C30" s="474"/>
      <c r="D30" s="474"/>
      <c r="E30" s="474"/>
      <c r="F30" s="474"/>
      <c r="G30" s="474"/>
    </row>
    <row r="31" spans="1:9" s="3" customFormat="1" ht="62" customHeight="1" x14ac:dyDescent="0.35">
      <c r="A31" s="32">
        <v>6</v>
      </c>
      <c r="B31" s="474" t="s">
        <v>31</v>
      </c>
      <c r="C31" s="474"/>
      <c r="D31" s="474"/>
      <c r="E31" s="474"/>
      <c r="F31" s="474"/>
      <c r="G31" s="474"/>
    </row>
    <row r="32" spans="1:9" ht="64.5" customHeight="1" x14ac:dyDescent="0.35">
      <c r="A32" s="29" t="s">
        <v>32</v>
      </c>
      <c r="B32" s="34"/>
      <c r="C32" s="30"/>
    </row>
    <row r="33" spans="1:22" s="36" customFormat="1" ht="63" customHeight="1" x14ac:dyDescent="0.35">
      <c r="A33" s="71">
        <v>1</v>
      </c>
      <c r="B33" s="474" t="s">
        <v>33</v>
      </c>
      <c r="C33" s="474"/>
      <c r="D33" s="474"/>
      <c r="E33" s="474"/>
      <c r="F33" s="474"/>
      <c r="G33" s="474"/>
      <c r="H33" s="35"/>
      <c r="I33" s="35"/>
    </row>
    <row r="34" spans="1:22" s="36" customFormat="1" ht="51.75" customHeight="1" x14ac:dyDescent="0.35">
      <c r="A34" s="71">
        <v>2</v>
      </c>
      <c r="B34" s="474" t="s">
        <v>34</v>
      </c>
      <c r="C34" s="474"/>
      <c r="D34" s="474"/>
      <c r="E34" s="474"/>
      <c r="F34" s="474"/>
      <c r="G34" s="474"/>
      <c r="H34" s="35"/>
      <c r="I34" s="35"/>
    </row>
    <row r="35" spans="1:22" s="36" customFormat="1" ht="66" customHeight="1" x14ac:dyDescent="0.35">
      <c r="A35" s="72">
        <v>3</v>
      </c>
      <c r="B35" s="519" t="s">
        <v>35</v>
      </c>
      <c r="C35" s="519"/>
      <c r="D35" s="519"/>
      <c r="E35" s="519"/>
      <c r="F35" s="519"/>
      <c r="G35" s="519"/>
      <c r="H35" s="35"/>
      <c r="I35" s="35"/>
    </row>
    <row r="36" spans="1:22" s="36" customFormat="1" ht="87.75" customHeight="1" x14ac:dyDescent="0.35">
      <c r="A36" s="71">
        <v>4</v>
      </c>
      <c r="B36" s="474" t="s">
        <v>36</v>
      </c>
      <c r="C36" s="474"/>
      <c r="D36" s="474"/>
      <c r="E36" s="474"/>
      <c r="F36" s="474"/>
      <c r="G36" s="474"/>
      <c r="H36" s="35"/>
      <c r="I36" s="35"/>
    </row>
    <row r="37" spans="1:22" s="36" customFormat="1" ht="42" customHeight="1" x14ac:dyDescent="0.35">
      <c r="A37" s="73">
        <v>5</v>
      </c>
      <c r="B37" s="518" t="s">
        <v>37</v>
      </c>
      <c r="C37" s="518"/>
      <c r="D37" s="518"/>
      <c r="E37" s="518"/>
      <c r="F37" s="518"/>
      <c r="G37" s="518"/>
      <c r="H37" s="35"/>
      <c r="I37" s="35"/>
    </row>
    <row r="38" spans="1:22" s="36" customFormat="1" ht="14" x14ac:dyDescent="0.35">
      <c r="A38" s="37" t="s">
        <v>38</v>
      </c>
      <c r="B38" s="38" t="s">
        <v>38</v>
      </c>
      <c r="C38" s="39"/>
      <c r="D38" s="40"/>
      <c r="E38" s="40"/>
      <c r="F38" s="40"/>
      <c r="G38" s="40"/>
    </row>
    <row r="39" spans="1:22" ht="14" x14ac:dyDescent="0.35">
      <c r="C39" s="30"/>
      <c r="D39" s="30"/>
      <c r="E39" s="30"/>
      <c r="F39" s="30"/>
      <c r="G39" s="30"/>
    </row>
    <row r="40" spans="1:22" ht="13" x14ac:dyDescent="0.35">
      <c r="A40" s="42"/>
    </row>
    <row r="41" spans="1:22" ht="34.25" customHeight="1" x14ac:dyDescent="0.35">
      <c r="A41" s="43" t="s">
        <v>39</v>
      </c>
      <c r="B41" s="516" t="s">
        <v>367</v>
      </c>
      <c r="C41" s="517"/>
      <c r="D41" s="517"/>
      <c r="E41" s="517"/>
      <c r="F41" s="517"/>
      <c r="G41" s="517"/>
      <c r="H41" s="44"/>
      <c r="I41" s="44"/>
      <c r="J41" s="44"/>
      <c r="K41" s="45"/>
    </row>
    <row r="42" spans="1:22" ht="81" customHeight="1" x14ac:dyDescent="0.35">
      <c r="A42" s="46" t="s">
        <v>40</v>
      </c>
      <c r="B42" s="47" t="s">
        <v>41</v>
      </c>
      <c r="C42" s="46" t="s">
        <v>42</v>
      </c>
      <c r="D42" s="46" t="s">
        <v>43</v>
      </c>
      <c r="E42" s="47" t="s">
        <v>44</v>
      </c>
      <c r="F42" s="47" t="s">
        <v>45</v>
      </c>
      <c r="G42" s="46" t="s">
        <v>46</v>
      </c>
      <c r="H42" s="48" t="s">
        <v>47</v>
      </c>
      <c r="I42" s="49" t="s">
        <v>48</v>
      </c>
      <c r="J42" s="49" t="s">
        <v>48</v>
      </c>
      <c r="K42" s="49" t="s">
        <v>48</v>
      </c>
      <c r="L42" s="49" t="s">
        <v>48</v>
      </c>
      <c r="M42" s="49" t="s">
        <v>48</v>
      </c>
      <c r="N42" s="49" t="s">
        <v>48</v>
      </c>
    </row>
    <row r="43" spans="1:22" x14ac:dyDescent="0.35">
      <c r="A43" s="50" t="s">
        <v>49</v>
      </c>
      <c r="B43" s="51"/>
      <c r="C43" s="52"/>
      <c r="D43" s="52"/>
      <c r="E43" s="53"/>
      <c r="F43" s="54"/>
      <c r="G43" s="55"/>
      <c r="H43" s="56"/>
      <c r="I43" s="57"/>
      <c r="J43" s="58"/>
      <c r="K43" s="58"/>
      <c r="L43" s="58"/>
      <c r="M43" s="58"/>
      <c r="N43" s="58"/>
      <c r="O43" s="59"/>
      <c r="P43" s="59"/>
      <c r="Q43" s="59"/>
      <c r="R43" s="59"/>
      <c r="S43" s="59"/>
      <c r="T43" s="59"/>
      <c r="U43" s="59"/>
      <c r="V43" s="59"/>
    </row>
    <row r="44" spans="1:22" x14ac:dyDescent="0.35">
      <c r="A44" s="50" t="s">
        <v>50</v>
      </c>
      <c r="B44" s="60"/>
      <c r="C44" s="58"/>
      <c r="D44" s="52"/>
      <c r="E44" s="53"/>
      <c r="F44" s="54"/>
      <c r="G44" s="55"/>
      <c r="H44" s="56"/>
      <c r="I44" s="57"/>
      <c r="J44" s="58"/>
      <c r="K44" s="58"/>
      <c r="L44" s="58"/>
      <c r="M44" s="58"/>
      <c r="N44" s="58"/>
      <c r="O44" s="59"/>
      <c r="P44" s="59"/>
      <c r="Q44" s="59"/>
      <c r="R44" s="59"/>
      <c r="S44" s="59"/>
      <c r="T44" s="59"/>
      <c r="U44" s="59"/>
      <c r="V44" s="59"/>
    </row>
    <row r="45" spans="1:22" x14ac:dyDescent="0.35">
      <c r="A45" s="50" t="s">
        <v>51</v>
      </c>
      <c r="B45" s="60"/>
      <c r="C45" s="58"/>
      <c r="D45" s="52"/>
      <c r="E45" s="53"/>
      <c r="F45" s="54"/>
      <c r="G45" s="55"/>
      <c r="H45" s="56"/>
      <c r="I45" s="57"/>
      <c r="J45" s="58"/>
      <c r="K45" s="58"/>
      <c r="L45" s="58"/>
      <c r="M45" s="58"/>
      <c r="N45" s="58"/>
      <c r="O45" s="59"/>
      <c r="P45" s="59"/>
      <c r="Q45" s="59"/>
      <c r="R45" s="59"/>
      <c r="S45" s="59"/>
      <c r="T45" s="59"/>
      <c r="U45" s="59"/>
      <c r="V45" s="59"/>
    </row>
    <row r="46" spans="1:22" x14ac:dyDescent="0.35">
      <c r="A46" s="50" t="s">
        <v>52</v>
      </c>
      <c r="B46" s="60"/>
      <c r="C46" s="58"/>
      <c r="D46" s="58"/>
      <c r="E46" s="58"/>
      <c r="F46" s="61"/>
      <c r="G46" s="61"/>
      <c r="H46" s="58"/>
      <c r="I46" s="57"/>
      <c r="J46" s="58"/>
      <c r="K46" s="58"/>
      <c r="L46" s="58"/>
      <c r="M46" s="58"/>
      <c r="N46" s="58"/>
      <c r="O46" s="59"/>
      <c r="P46" s="59"/>
      <c r="Q46" s="59"/>
      <c r="R46" s="59"/>
      <c r="S46" s="59"/>
      <c r="T46" s="59"/>
      <c r="U46" s="59"/>
      <c r="V46" s="59"/>
    </row>
    <row r="47" spans="1:22" x14ac:dyDescent="0.35">
      <c r="A47" s="50" t="s">
        <v>53</v>
      </c>
      <c r="B47" s="60"/>
      <c r="C47" s="58"/>
      <c r="D47" s="58"/>
      <c r="E47" s="58"/>
      <c r="F47" s="61"/>
      <c r="G47" s="61"/>
      <c r="H47" s="58"/>
      <c r="I47" s="57"/>
      <c r="J47" s="58"/>
      <c r="K47" s="58"/>
      <c r="L47" s="58"/>
      <c r="M47" s="58"/>
      <c r="N47" s="58"/>
      <c r="O47" s="59"/>
      <c r="P47" s="59"/>
      <c r="Q47" s="59"/>
      <c r="R47" s="59"/>
      <c r="S47" s="59"/>
      <c r="T47" s="59"/>
      <c r="U47" s="59"/>
      <c r="V47" s="59"/>
    </row>
    <row r="48" spans="1:22" ht="13" x14ac:dyDescent="0.35">
      <c r="A48" s="50" t="s">
        <v>54</v>
      </c>
      <c r="B48" s="62">
        <v>0.15</v>
      </c>
      <c r="C48" s="63" t="s">
        <v>55</v>
      </c>
      <c r="D48" s="64"/>
      <c r="E48" s="65"/>
    </row>
    <row r="49" spans="1:14" ht="13" x14ac:dyDescent="0.35">
      <c r="A49" s="66"/>
      <c r="B49" s="62">
        <f>SUM(B43:B48)</f>
        <v>0.15</v>
      </c>
      <c r="C49" s="67" t="s">
        <v>0</v>
      </c>
      <c r="D49" s="68" t="s">
        <v>56</v>
      </c>
      <c r="E49" s="68"/>
      <c r="F49" s="68"/>
      <c r="G49" s="68"/>
    </row>
    <row r="50" spans="1:14" x14ac:dyDescent="0.35">
      <c r="A50" s="69"/>
    </row>
    <row r="51" spans="1:14" ht="13" x14ac:dyDescent="0.35">
      <c r="A51" s="42"/>
    </row>
    <row r="52" spans="1:14" ht="42.65" customHeight="1" x14ac:dyDescent="0.35">
      <c r="A52" s="43" t="s">
        <v>57</v>
      </c>
      <c r="B52" s="516" t="s">
        <v>368</v>
      </c>
      <c r="C52" s="517"/>
      <c r="D52" s="517"/>
      <c r="E52" s="517"/>
      <c r="F52" s="517"/>
      <c r="G52" s="517"/>
      <c r="H52" s="44"/>
      <c r="I52" s="44"/>
      <c r="J52" s="44"/>
      <c r="K52" s="45"/>
    </row>
    <row r="53" spans="1:14" ht="78.75" customHeight="1" x14ac:dyDescent="0.35">
      <c r="A53" s="46" t="s">
        <v>40</v>
      </c>
      <c r="B53" s="47" t="s">
        <v>41</v>
      </c>
      <c r="C53" s="46" t="s">
        <v>42</v>
      </c>
      <c r="D53" s="46" t="s">
        <v>43</v>
      </c>
      <c r="E53" s="47" t="s">
        <v>44</v>
      </c>
      <c r="F53" s="47" t="s">
        <v>45</v>
      </c>
      <c r="G53" s="46" t="s">
        <v>46</v>
      </c>
      <c r="H53" s="48" t="s">
        <v>58</v>
      </c>
      <c r="I53" s="49" t="s">
        <v>48</v>
      </c>
      <c r="J53" s="49" t="s">
        <v>48</v>
      </c>
      <c r="K53" s="49" t="s">
        <v>48</v>
      </c>
      <c r="L53" s="49" t="s">
        <v>48</v>
      </c>
      <c r="M53" s="49" t="s">
        <v>48</v>
      </c>
      <c r="N53" s="49" t="s">
        <v>48</v>
      </c>
    </row>
    <row r="54" spans="1:14" x14ac:dyDescent="0.35">
      <c r="A54" s="50" t="s">
        <v>59</v>
      </c>
      <c r="B54" s="51"/>
      <c r="C54" s="52"/>
      <c r="D54" s="52"/>
      <c r="E54" s="52"/>
      <c r="F54" s="54"/>
      <c r="G54" s="55"/>
      <c r="H54" s="56"/>
      <c r="I54" s="57"/>
      <c r="J54" s="58"/>
      <c r="K54" s="58"/>
      <c r="L54" s="58"/>
      <c r="M54" s="58"/>
      <c r="N54" s="58"/>
    </row>
    <row r="55" spans="1:14" x14ac:dyDescent="0.35">
      <c r="A55" s="50" t="s">
        <v>60</v>
      </c>
      <c r="B55" s="60"/>
      <c r="C55" s="58"/>
      <c r="D55" s="52"/>
      <c r="E55" s="52"/>
      <c r="F55" s="54"/>
      <c r="G55" s="55"/>
      <c r="H55" s="56"/>
      <c r="I55" s="57"/>
      <c r="J55" s="58"/>
      <c r="K55" s="58"/>
      <c r="L55" s="58"/>
      <c r="M55" s="58"/>
      <c r="N55" s="58"/>
    </row>
    <row r="56" spans="1:14" x14ac:dyDescent="0.35">
      <c r="A56" s="50" t="s">
        <v>61</v>
      </c>
      <c r="B56" s="60"/>
      <c r="C56" s="58"/>
      <c r="D56" s="52"/>
      <c r="E56" s="52"/>
      <c r="F56" s="54"/>
      <c r="G56" s="55"/>
      <c r="H56" s="56"/>
      <c r="I56" s="57"/>
      <c r="J56" s="58"/>
      <c r="K56" s="58"/>
      <c r="L56" s="58"/>
      <c r="M56" s="58"/>
      <c r="N56" s="58"/>
    </row>
    <row r="57" spans="1:14" x14ac:dyDescent="0.35">
      <c r="A57" s="50" t="s">
        <v>62</v>
      </c>
      <c r="B57" s="60"/>
      <c r="C57" s="58"/>
      <c r="D57" s="58"/>
      <c r="E57" s="58"/>
      <c r="F57" s="61"/>
      <c r="G57" s="61"/>
      <c r="H57" s="58"/>
      <c r="I57" s="57"/>
      <c r="J57" s="58"/>
      <c r="K57" s="58"/>
      <c r="L57" s="58"/>
      <c r="M57" s="58"/>
      <c r="N57" s="58"/>
    </row>
    <row r="58" spans="1:14" x14ac:dyDescent="0.35">
      <c r="A58" s="50" t="s">
        <v>63</v>
      </c>
      <c r="B58" s="60" t="s">
        <v>38</v>
      </c>
      <c r="C58" s="58"/>
      <c r="D58" s="58"/>
      <c r="E58" s="58"/>
      <c r="F58" s="61"/>
      <c r="G58" s="61"/>
      <c r="H58" s="58"/>
      <c r="I58" s="57"/>
      <c r="J58" s="58"/>
      <c r="K58" s="58"/>
      <c r="L58" s="58"/>
      <c r="M58" s="58"/>
      <c r="N58" s="58"/>
    </row>
    <row r="59" spans="1:14" ht="13" x14ac:dyDescent="0.35">
      <c r="A59" s="50" t="s">
        <v>64</v>
      </c>
      <c r="B59" s="62">
        <v>0.15</v>
      </c>
      <c r="C59" s="63" t="s">
        <v>55</v>
      </c>
      <c r="D59" s="64"/>
      <c r="E59" s="65"/>
    </row>
    <row r="60" spans="1:14" ht="13" x14ac:dyDescent="0.35">
      <c r="A60" s="66"/>
      <c r="B60" s="62">
        <f>SUM(B54:B59)</f>
        <v>0.15</v>
      </c>
      <c r="C60" s="67" t="s">
        <v>0</v>
      </c>
      <c r="D60" s="68" t="s">
        <v>56</v>
      </c>
      <c r="E60" s="68"/>
      <c r="F60" s="68"/>
      <c r="G60" s="68"/>
    </row>
    <row r="61" spans="1:14" x14ac:dyDescent="0.35">
      <c r="A61" s="69"/>
    </row>
    <row r="62" spans="1:14" ht="13" x14ac:dyDescent="0.35">
      <c r="A62" s="42"/>
    </row>
    <row r="63" spans="1:14" ht="31.25" customHeight="1" x14ac:dyDescent="0.35">
      <c r="A63" s="43" t="s">
        <v>65</v>
      </c>
      <c r="B63" s="516" t="s">
        <v>369</v>
      </c>
      <c r="C63" s="517"/>
      <c r="D63" s="517"/>
      <c r="E63" s="517"/>
      <c r="F63" s="517"/>
      <c r="G63" s="517"/>
      <c r="H63" s="44"/>
      <c r="I63" s="44"/>
      <c r="J63" s="44"/>
      <c r="K63" s="45"/>
    </row>
    <row r="64" spans="1:14" ht="82.5" customHeight="1" x14ac:dyDescent="0.35">
      <c r="A64" s="46" t="s">
        <v>40</v>
      </c>
      <c r="B64" s="47" t="s">
        <v>41</v>
      </c>
      <c r="C64" s="46" t="s">
        <v>42</v>
      </c>
      <c r="D64" s="46" t="s">
        <v>43</v>
      </c>
      <c r="E64" s="47" t="s">
        <v>44</v>
      </c>
      <c r="F64" s="47" t="s">
        <v>45</v>
      </c>
      <c r="G64" s="46" t="s">
        <v>46</v>
      </c>
      <c r="H64" s="48" t="s">
        <v>58</v>
      </c>
      <c r="I64" s="49" t="s">
        <v>48</v>
      </c>
      <c r="J64" s="49" t="s">
        <v>48</v>
      </c>
      <c r="K64" s="49" t="s">
        <v>48</v>
      </c>
      <c r="L64" s="49" t="s">
        <v>48</v>
      </c>
      <c r="M64" s="49" t="s">
        <v>48</v>
      </c>
      <c r="N64" s="49" t="s">
        <v>48</v>
      </c>
    </row>
    <row r="65" spans="1:21" x14ac:dyDescent="0.35">
      <c r="A65" s="50" t="s">
        <v>66</v>
      </c>
      <c r="B65" s="51"/>
      <c r="C65" s="52"/>
      <c r="D65" s="52"/>
      <c r="E65" s="53"/>
      <c r="F65" s="54" t="s">
        <v>38</v>
      </c>
      <c r="G65" s="55" t="s">
        <v>38</v>
      </c>
      <c r="H65" s="56" t="s">
        <v>38</v>
      </c>
      <c r="I65" s="57"/>
      <c r="J65" s="58"/>
      <c r="K65" s="58"/>
      <c r="L65" s="58"/>
      <c r="M65" s="58"/>
      <c r="N65" s="58"/>
      <c r="O65" s="59"/>
      <c r="P65" s="59"/>
      <c r="Q65" s="59"/>
      <c r="R65" s="59"/>
      <c r="S65" s="59"/>
      <c r="T65" s="59"/>
      <c r="U65" s="59"/>
    </row>
    <row r="66" spans="1:21" x14ac:dyDescent="0.35">
      <c r="A66" s="50" t="s">
        <v>67</v>
      </c>
      <c r="B66" s="60"/>
      <c r="C66" s="58"/>
      <c r="D66" s="58"/>
      <c r="E66" s="58"/>
      <c r="F66" s="61"/>
      <c r="G66" s="61"/>
      <c r="H66" s="58"/>
      <c r="I66" s="57"/>
      <c r="J66" s="58"/>
      <c r="K66" s="58"/>
      <c r="L66" s="58"/>
      <c r="M66" s="58"/>
      <c r="N66" s="58"/>
      <c r="O66" s="59"/>
      <c r="P66" s="59"/>
      <c r="Q66" s="59"/>
      <c r="R66" s="59"/>
      <c r="S66" s="59"/>
      <c r="T66" s="59"/>
      <c r="U66" s="59"/>
    </row>
    <row r="67" spans="1:21" x14ac:dyDescent="0.35">
      <c r="A67" s="50" t="s">
        <v>68</v>
      </c>
      <c r="B67" s="60"/>
      <c r="C67" s="58"/>
      <c r="D67" s="58"/>
      <c r="E67" s="58"/>
      <c r="F67" s="61"/>
      <c r="G67" s="61"/>
      <c r="H67" s="58"/>
      <c r="I67" s="57"/>
      <c r="J67" s="58"/>
      <c r="K67" s="58"/>
      <c r="L67" s="58"/>
      <c r="M67" s="58"/>
      <c r="N67" s="58"/>
      <c r="O67" s="59"/>
      <c r="P67" s="59"/>
      <c r="Q67" s="59"/>
      <c r="R67" s="59"/>
      <c r="S67" s="59"/>
      <c r="T67" s="59"/>
      <c r="U67" s="59"/>
    </row>
    <row r="68" spans="1:21" x14ac:dyDescent="0.35">
      <c r="A68" s="50" t="s">
        <v>69</v>
      </c>
      <c r="B68" s="60" t="s">
        <v>38</v>
      </c>
      <c r="C68" s="58"/>
      <c r="D68" s="58"/>
      <c r="E68" s="58"/>
      <c r="F68" s="61"/>
      <c r="G68" s="61"/>
      <c r="H68" s="58"/>
      <c r="I68" s="57"/>
      <c r="J68" s="58"/>
      <c r="K68" s="58"/>
      <c r="L68" s="58"/>
      <c r="M68" s="58"/>
      <c r="N68" s="58"/>
      <c r="O68" s="59"/>
      <c r="P68" s="59"/>
      <c r="Q68" s="59"/>
      <c r="R68" s="59"/>
      <c r="S68" s="59"/>
      <c r="T68" s="59"/>
      <c r="U68" s="59"/>
    </row>
    <row r="69" spans="1:21" x14ac:dyDescent="0.35">
      <c r="A69" s="50" t="s">
        <v>70</v>
      </c>
      <c r="B69" s="60" t="s">
        <v>38</v>
      </c>
      <c r="C69" s="58"/>
      <c r="D69" s="58"/>
      <c r="E69" s="58"/>
      <c r="F69" s="61"/>
      <c r="G69" s="61"/>
      <c r="H69" s="58"/>
      <c r="I69" s="57"/>
      <c r="J69" s="58"/>
      <c r="K69" s="58"/>
      <c r="L69" s="58"/>
      <c r="M69" s="58"/>
      <c r="N69" s="58"/>
      <c r="O69" s="59"/>
      <c r="P69" s="59"/>
      <c r="Q69" s="59"/>
      <c r="R69" s="59"/>
      <c r="S69" s="59"/>
      <c r="T69" s="59"/>
      <c r="U69" s="59"/>
    </row>
    <row r="70" spans="1:21" ht="13" x14ac:dyDescent="0.35">
      <c r="A70" s="50" t="s">
        <v>71</v>
      </c>
      <c r="B70" s="62">
        <v>0.15</v>
      </c>
      <c r="C70" s="63" t="s">
        <v>55</v>
      </c>
      <c r="D70" s="64"/>
      <c r="E70" s="65"/>
    </row>
    <row r="71" spans="1:21" ht="13" x14ac:dyDescent="0.35">
      <c r="A71" s="66"/>
      <c r="B71" s="62">
        <f>SUM(B65:B70)</f>
        <v>0.15</v>
      </c>
      <c r="C71" s="67" t="s">
        <v>0</v>
      </c>
      <c r="D71" s="68" t="s">
        <v>56</v>
      </c>
      <c r="E71" s="68"/>
      <c r="F71" s="68"/>
      <c r="G71" s="68"/>
    </row>
    <row r="72" spans="1:21" x14ac:dyDescent="0.35">
      <c r="A72" s="69"/>
    </row>
    <row r="73" spans="1:21" ht="13" x14ac:dyDescent="0.35">
      <c r="A73" s="42"/>
    </row>
    <row r="74" spans="1:21" ht="36.65" customHeight="1" x14ac:dyDescent="0.35">
      <c r="A74" s="43" t="s">
        <v>72</v>
      </c>
      <c r="B74" s="516" t="s">
        <v>370</v>
      </c>
      <c r="C74" s="517"/>
      <c r="D74" s="517"/>
      <c r="E74" s="517"/>
      <c r="F74" s="517"/>
      <c r="G74" s="517"/>
      <c r="H74" s="44"/>
      <c r="I74" s="44"/>
      <c r="J74" s="44"/>
      <c r="K74" s="45"/>
    </row>
    <row r="75" spans="1:21" ht="87" customHeight="1" x14ac:dyDescent="0.35">
      <c r="A75" s="46" t="s">
        <v>40</v>
      </c>
      <c r="B75" s="47" t="s">
        <v>41</v>
      </c>
      <c r="C75" s="46" t="s">
        <v>42</v>
      </c>
      <c r="D75" s="46" t="s">
        <v>43</v>
      </c>
      <c r="E75" s="47" t="s">
        <v>44</v>
      </c>
      <c r="F75" s="47" t="s">
        <v>45</v>
      </c>
      <c r="G75" s="46" t="s">
        <v>46</v>
      </c>
      <c r="H75" s="48" t="s">
        <v>58</v>
      </c>
      <c r="I75" s="49" t="s">
        <v>48</v>
      </c>
      <c r="J75" s="49" t="s">
        <v>48</v>
      </c>
      <c r="K75" s="49" t="s">
        <v>48</v>
      </c>
      <c r="L75" s="49" t="s">
        <v>48</v>
      </c>
      <c r="M75" s="49" t="s">
        <v>48</v>
      </c>
      <c r="N75" s="49" t="s">
        <v>48</v>
      </c>
    </row>
    <row r="76" spans="1:21" x14ac:dyDescent="0.35">
      <c r="A76" s="50" t="s">
        <v>73</v>
      </c>
      <c r="B76" s="51" t="s">
        <v>38</v>
      </c>
      <c r="C76" s="52"/>
      <c r="D76" s="52"/>
      <c r="E76" s="53"/>
      <c r="F76" s="54"/>
      <c r="G76" s="54"/>
      <c r="H76" s="53"/>
      <c r="I76" s="57"/>
      <c r="J76" s="58"/>
      <c r="K76" s="58"/>
      <c r="L76" s="58"/>
      <c r="M76" s="58"/>
      <c r="N76" s="58"/>
      <c r="O76" s="59"/>
      <c r="P76" s="59"/>
      <c r="Q76" s="59"/>
      <c r="R76" s="59"/>
      <c r="S76" s="59"/>
      <c r="T76" s="59"/>
    </row>
    <row r="77" spans="1:21" x14ac:dyDescent="0.35">
      <c r="A77" s="50" t="s">
        <v>74</v>
      </c>
      <c r="B77" s="60" t="s">
        <v>38</v>
      </c>
      <c r="C77" s="58"/>
      <c r="D77" s="58"/>
      <c r="E77" s="58"/>
      <c r="F77" s="61"/>
      <c r="G77" s="61"/>
      <c r="H77" s="58"/>
      <c r="I77" s="57"/>
      <c r="J77" s="58"/>
      <c r="K77" s="58"/>
      <c r="L77" s="58"/>
      <c r="M77" s="58"/>
      <c r="N77" s="58"/>
      <c r="O77" s="59"/>
      <c r="P77" s="59"/>
      <c r="Q77" s="59"/>
      <c r="R77" s="59"/>
      <c r="S77" s="59"/>
      <c r="T77" s="59"/>
    </row>
    <row r="78" spans="1:21" x14ac:dyDescent="0.35">
      <c r="A78" s="50" t="s">
        <v>75</v>
      </c>
      <c r="B78" s="60"/>
      <c r="C78" s="58"/>
      <c r="D78" s="58"/>
      <c r="E78" s="58"/>
      <c r="F78" s="61"/>
      <c r="G78" s="61"/>
      <c r="H78" s="58"/>
      <c r="I78" s="57"/>
      <c r="J78" s="58"/>
      <c r="K78" s="58"/>
      <c r="L78" s="58"/>
      <c r="M78" s="58"/>
      <c r="N78" s="58"/>
      <c r="O78" s="59"/>
      <c r="P78" s="59"/>
      <c r="Q78" s="59"/>
      <c r="R78" s="59"/>
      <c r="S78" s="59"/>
      <c r="T78" s="59"/>
    </row>
    <row r="79" spans="1:21" x14ac:dyDescent="0.35">
      <c r="A79" s="50" t="s">
        <v>76</v>
      </c>
      <c r="B79" s="60" t="s">
        <v>38</v>
      </c>
      <c r="C79" s="58"/>
      <c r="D79" s="58"/>
      <c r="E79" s="58"/>
      <c r="F79" s="61"/>
      <c r="G79" s="61"/>
      <c r="H79" s="58"/>
      <c r="I79" s="57"/>
      <c r="J79" s="58"/>
      <c r="K79" s="58"/>
      <c r="L79" s="58"/>
      <c r="M79" s="58"/>
      <c r="N79" s="58"/>
      <c r="O79" s="59"/>
      <c r="P79" s="59"/>
      <c r="Q79" s="59"/>
      <c r="R79" s="59"/>
      <c r="S79" s="59"/>
      <c r="T79" s="59"/>
    </row>
    <row r="80" spans="1:21" x14ac:dyDescent="0.35">
      <c r="A80" s="50" t="s">
        <v>77</v>
      </c>
      <c r="B80" s="60" t="s">
        <v>38</v>
      </c>
      <c r="C80" s="58"/>
      <c r="D80" s="58"/>
      <c r="E80" s="58"/>
      <c r="F80" s="61"/>
      <c r="G80" s="61"/>
      <c r="H80" s="58"/>
      <c r="I80" s="57"/>
      <c r="J80" s="58"/>
      <c r="K80" s="58"/>
      <c r="L80" s="58"/>
      <c r="M80" s="58"/>
      <c r="N80" s="58"/>
      <c r="O80" s="59"/>
      <c r="P80" s="59"/>
      <c r="Q80" s="59"/>
      <c r="R80" s="59"/>
      <c r="S80" s="59"/>
      <c r="T80" s="59"/>
    </row>
    <row r="81" spans="1:22" ht="13" x14ac:dyDescent="0.35">
      <c r="A81" s="50" t="s">
        <v>78</v>
      </c>
      <c r="B81" s="62">
        <v>0.15</v>
      </c>
      <c r="C81" s="63" t="s">
        <v>55</v>
      </c>
      <c r="D81" s="64"/>
      <c r="E81" s="65"/>
    </row>
    <row r="82" spans="1:22" ht="13" x14ac:dyDescent="0.35">
      <c r="A82" s="66"/>
      <c r="B82" s="62">
        <f>SUM(B76:B81)</f>
        <v>0.15</v>
      </c>
      <c r="C82" s="67" t="s">
        <v>0</v>
      </c>
      <c r="D82" s="68" t="s">
        <v>56</v>
      </c>
      <c r="E82" s="68"/>
      <c r="F82" s="68"/>
      <c r="G82" s="68"/>
    </row>
    <row r="83" spans="1:22" x14ac:dyDescent="0.35">
      <c r="A83" s="69"/>
    </row>
    <row r="84" spans="1:22" ht="13" x14ac:dyDescent="0.35">
      <c r="A84" s="42"/>
    </row>
    <row r="85" spans="1:22" ht="37.25" customHeight="1" x14ac:dyDescent="0.35">
      <c r="A85" s="43" t="s">
        <v>79</v>
      </c>
      <c r="B85" s="516" t="s">
        <v>80</v>
      </c>
      <c r="C85" s="517"/>
      <c r="D85" s="517"/>
      <c r="E85" s="517"/>
      <c r="F85" s="517"/>
      <c r="G85" s="517"/>
      <c r="H85" s="44"/>
      <c r="I85" s="44"/>
      <c r="J85" s="44"/>
      <c r="K85" s="45"/>
    </row>
    <row r="86" spans="1:22" ht="81.75" customHeight="1" x14ac:dyDescent="0.35">
      <c r="A86" s="46" t="s">
        <v>40</v>
      </c>
      <c r="B86" s="47" t="s">
        <v>41</v>
      </c>
      <c r="C86" s="46" t="s">
        <v>42</v>
      </c>
      <c r="D86" s="46" t="s">
        <v>43</v>
      </c>
      <c r="E86" s="47" t="s">
        <v>44</v>
      </c>
      <c r="F86" s="47" t="s">
        <v>45</v>
      </c>
      <c r="G86" s="46" t="s">
        <v>46</v>
      </c>
      <c r="H86" s="48" t="s">
        <v>58</v>
      </c>
      <c r="I86" s="49" t="s">
        <v>48</v>
      </c>
      <c r="J86" s="49" t="s">
        <v>48</v>
      </c>
      <c r="K86" s="49" t="s">
        <v>48</v>
      </c>
      <c r="L86" s="49" t="s">
        <v>48</v>
      </c>
      <c r="M86" s="49" t="s">
        <v>48</v>
      </c>
      <c r="N86" s="49" t="s">
        <v>48</v>
      </c>
    </row>
    <row r="87" spans="1:22" x14ac:dyDescent="0.35">
      <c r="A87" s="50" t="s">
        <v>81</v>
      </c>
      <c r="B87" s="51" t="s">
        <v>38</v>
      </c>
      <c r="C87" s="52"/>
      <c r="D87" s="52"/>
      <c r="E87" s="53"/>
      <c r="F87" s="54"/>
      <c r="G87" s="54"/>
      <c r="H87" s="53"/>
      <c r="I87" s="57"/>
      <c r="J87" s="58"/>
      <c r="K87" s="58"/>
      <c r="L87" s="58"/>
      <c r="M87" s="58"/>
      <c r="N87" s="58"/>
      <c r="O87" s="59"/>
      <c r="P87" s="59"/>
      <c r="Q87" s="59"/>
      <c r="R87" s="59"/>
      <c r="S87" s="59"/>
      <c r="T87" s="59"/>
      <c r="U87" s="59"/>
      <c r="V87" s="59"/>
    </row>
    <row r="88" spans="1:22" x14ac:dyDescent="0.35">
      <c r="A88" s="50" t="s">
        <v>82</v>
      </c>
      <c r="B88" s="60" t="s">
        <v>38</v>
      </c>
      <c r="C88" s="58"/>
      <c r="D88" s="58"/>
      <c r="E88" s="58"/>
      <c r="F88" s="61"/>
      <c r="G88" s="61"/>
      <c r="H88" s="58"/>
      <c r="I88" s="57"/>
      <c r="J88" s="58"/>
      <c r="K88" s="58"/>
      <c r="L88" s="58"/>
      <c r="M88" s="58"/>
      <c r="N88" s="58"/>
      <c r="O88" s="59"/>
      <c r="P88" s="59"/>
      <c r="Q88" s="59"/>
      <c r="R88" s="59"/>
      <c r="S88" s="59"/>
      <c r="T88" s="59"/>
      <c r="U88" s="59"/>
      <c r="V88" s="59"/>
    </row>
    <row r="89" spans="1:22" x14ac:dyDescent="0.35">
      <c r="A89" s="50" t="s">
        <v>83</v>
      </c>
      <c r="B89" s="60"/>
      <c r="C89" s="58"/>
      <c r="D89" s="58"/>
      <c r="E89" s="58"/>
      <c r="F89" s="61"/>
      <c r="G89" s="61"/>
      <c r="H89" s="58"/>
      <c r="I89" s="57"/>
      <c r="J89" s="58"/>
      <c r="K89" s="58"/>
      <c r="L89" s="58"/>
      <c r="M89" s="58"/>
      <c r="N89" s="58"/>
      <c r="O89" s="59"/>
      <c r="P89" s="59"/>
      <c r="Q89" s="59"/>
      <c r="R89" s="59"/>
      <c r="S89" s="59"/>
      <c r="T89" s="59"/>
      <c r="U89" s="59"/>
      <c r="V89" s="59"/>
    </row>
    <row r="90" spans="1:22" x14ac:dyDescent="0.35">
      <c r="A90" s="50" t="s">
        <v>84</v>
      </c>
      <c r="B90" s="60" t="s">
        <v>38</v>
      </c>
      <c r="C90" s="58"/>
      <c r="D90" s="58"/>
      <c r="E90" s="58"/>
      <c r="F90" s="61"/>
      <c r="G90" s="61"/>
      <c r="H90" s="58"/>
      <c r="I90" s="57"/>
      <c r="J90" s="58"/>
      <c r="K90" s="58"/>
      <c r="L90" s="58"/>
      <c r="M90" s="58"/>
      <c r="N90" s="58"/>
      <c r="O90" s="59"/>
      <c r="P90" s="59"/>
      <c r="Q90" s="59"/>
      <c r="R90" s="59"/>
      <c r="S90" s="59"/>
      <c r="T90" s="59"/>
      <c r="U90" s="59"/>
      <c r="V90" s="59"/>
    </row>
    <row r="91" spans="1:22" x14ac:dyDescent="0.35">
      <c r="A91" s="50" t="s">
        <v>85</v>
      </c>
      <c r="B91" s="60" t="s">
        <v>38</v>
      </c>
      <c r="C91" s="58"/>
      <c r="D91" s="58"/>
      <c r="E91" s="58"/>
      <c r="F91" s="61"/>
      <c r="G91" s="61"/>
      <c r="H91" s="58"/>
      <c r="I91" s="57"/>
      <c r="J91" s="58"/>
      <c r="K91" s="58"/>
      <c r="L91" s="58"/>
      <c r="M91" s="58"/>
      <c r="N91" s="58"/>
      <c r="O91" s="59"/>
      <c r="P91" s="59"/>
      <c r="Q91" s="59"/>
      <c r="R91" s="59"/>
      <c r="S91" s="59"/>
      <c r="T91" s="59"/>
      <c r="U91" s="59"/>
      <c r="V91" s="59"/>
    </row>
    <row r="92" spans="1:22" ht="13" x14ac:dyDescent="0.35">
      <c r="A92" s="50" t="s">
        <v>86</v>
      </c>
      <c r="B92" s="62">
        <v>0.15</v>
      </c>
      <c r="C92" s="63" t="s">
        <v>55</v>
      </c>
      <c r="D92" s="64"/>
      <c r="E92" s="65"/>
    </row>
    <row r="93" spans="1:22" ht="13" x14ac:dyDescent="0.35">
      <c r="A93" s="66"/>
      <c r="B93" s="62">
        <f>SUM(B87:B92)</f>
        <v>0.15</v>
      </c>
      <c r="C93" s="67" t="s">
        <v>0</v>
      </c>
      <c r="D93" s="68" t="s">
        <v>56</v>
      </c>
      <c r="E93" s="68"/>
      <c r="F93" s="68"/>
      <c r="G93" s="68"/>
    </row>
    <row r="94" spans="1:22" x14ac:dyDescent="0.35">
      <c r="A94" s="69"/>
    </row>
    <row r="95" spans="1:22" ht="13" x14ac:dyDescent="0.35">
      <c r="A95" s="42"/>
    </row>
    <row r="96" spans="1:22" ht="41.5" customHeight="1" x14ac:dyDescent="0.35">
      <c r="A96" s="43" t="s">
        <v>87</v>
      </c>
      <c r="B96" s="516" t="s">
        <v>88</v>
      </c>
      <c r="C96" s="517"/>
      <c r="D96" s="517"/>
      <c r="E96" s="517"/>
      <c r="F96" s="517"/>
      <c r="G96" s="517"/>
      <c r="H96" s="44"/>
      <c r="I96" s="44"/>
      <c r="J96" s="44"/>
      <c r="K96" s="45"/>
    </row>
    <row r="97" spans="1:21" ht="83.25" customHeight="1" x14ac:dyDescent="0.35">
      <c r="A97" s="46" t="s">
        <v>40</v>
      </c>
      <c r="B97" s="47" t="s">
        <v>41</v>
      </c>
      <c r="C97" s="46" t="s">
        <v>42</v>
      </c>
      <c r="D97" s="46" t="s">
        <v>43</v>
      </c>
      <c r="E97" s="47" t="s">
        <v>44</v>
      </c>
      <c r="F97" s="47" t="s">
        <v>45</v>
      </c>
      <c r="G97" s="46" t="s">
        <v>46</v>
      </c>
      <c r="H97" s="48" t="s">
        <v>58</v>
      </c>
      <c r="I97" s="49" t="s">
        <v>48</v>
      </c>
      <c r="J97" s="49" t="s">
        <v>48</v>
      </c>
      <c r="K97" s="49" t="s">
        <v>48</v>
      </c>
      <c r="L97" s="49" t="s">
        <v>48</v>
      </c>
      <c r="M97" s="49" t="s">
        <v>48</v>
      </c>
      <c r="N97" s="49" t="s">
        <v>48</v>
      </c>
    </row>
    <row r="98" spans="1:21" x14ac:dyDescent="0.35">
      <c r="A98" s="50" t="s">
        <v>89</v>
      </c>
      <c r="B98" s="51"/>
      <c r="C98" s="52"/>
      <c r="D98" s="52"/>
      <c r="E98" s="53"/>
      <c r="F98" s="54"/>
      <c r="G98" s="54"/>
      <c r="H98" s="53"/>
      <c r="I98" s="57"/>
      <c r="J98" s="58"/>
      <c r="K98" s="58"/>
      <c r="L98" s="58"/>
      <c r="M98" s="58"/>
      <c r="N98" s="58"/>
      <c r="O98" s="59"/>
      <c r="P98" s="59"/>
      <c r="Q98" s="59"/>
      <c r="R98" s="59"/>
      <c r="S98" s="59"/>
      <c r="T98" s="59"/>
      <c r="U98" s="59"/>
    </row>
    <row r="99" spans="1:21" x14ac:dyDescent="0.35">
      <c r="A99" s="50" t="s">
        <v>90</v>
      </c>
      <c r="B99" s="60"/>
      <c r="C99" s="58"/>
      <c r="D99" s="58"/>
      <c r="E99" s="58"/>
      <c r="F99" s="61"/>
      <c r="G99" s="61"/>
      <c r="H99" s="58"/>
      <c r="I99" s="57"/>
      <c r="J99" s="58"/>
      <c r="K99" s="58"/>
      <c r="L99" s="58"/>
      <c r="M99" s="58"/>
      <c r="N99" s="58"/>
      <c r="O99" s="59"/>
      <c r="P99" s="59"/>
      <c r="Q99" s="59"/>
      <c r="R99" s="59"/>
      <c r="S99" s="59"/>
      <c r="T99" s="59"/>
      <c r="U99" s="59"/>
    </row>
    <row r="100" spans="1:21" x14ac:dyDescent="0.35">
      <c r="A100" s="50" t="s">
        <v>91</v>
      </c>
      <c r="B100" s="60"/>
      <c r="C100" s="58"/>
      <c r="D100" s="58"/>
      <c r="E100" s="58"/>
      <c r="F100" s="61"/>
      <c r="G100" s="61"/>
      <c r="H100" s="58"/>
      <c r="I100" s="57"/>
      <c r="J100" s="58"/>
      <c r="K100" s="58"/>
      <c r="L100" s="58"/>
      <c r="M100" s="58"/>
      <c r="N100" s="58"/>
      <c r="O100" s="59"/>
      <c r="P100" s="59"/>
      <c r="Q100" s="59"/>
      <c r="R100" s="59"/>
      <c r="S100" s="59"/>
      <c r="T100" s="59"/>
      <c r="U100" s="59"/>
    </row>
    <row r="101" spans="1:21" x14ac:dyDescent="0.35">
      <c r="A101" s="50" t="s">
        <v>92</v>
      </c>
      <c r="B101" s="60"/>
      <c r="C101" s="58"/>
      <c r="D101" s="58"/>
      <c r="E101" s="58"/>
      <c r="F101" s="61"/>
      <c r="G101" s="61"/>
      <c r="H101" s="58"/>
      <c r="I101" s="57"/>
      <c r="J101" s="58"/>
      <c r="K101" s="58"/>
      <c r="L101" s="58"/>
      <c r="M101" s="58"/>
      <c r="N101" s="58"/>
      <c r="O101" s="59"/>
      <c r="P101" s="59"/>
      <c r="Q101" s="59"/>
      <c r="R101" s="59"/>
      <c r="S101" s="59"/>
      <c r="T101" s="59"/>
      <c r="U101" s="59"/>
    </row>
    <row r="102" spans="1:21" x14ac:dyDescent="0.35">
      <c r="A102" s="50" t="s">
        <v>93</v>
      </c>
      <c r="B102" s="60"/>
      <c r="C102" s="58"/>
      <c r="D102" s="58"/>
      <c r="E102" s="58"/>
      <c r="F102" s="61"/>
      <c r="G102" s="61"/>
      <c r="H102" s="58"/>
      <c r="I102" s="57"/>
      <c r="J102" s="58"/>
      <c r="K102" s="58"/>
      <c r="L102" s="58"/>
      <c r="M102" s="58"/>
      <c r="N102" s="58"/>
      <c r="O102" s="59"/>
      <c r="P102" s="59"/>
      <c r="Q102" s="59"/>
      <c r="R102" s="59"/>
      <c r="S102" s="59"/>
      <c r="T102" s="59"/>
      <c r="U102" s="59"/>
    </row>
    <row r="103" spans="1:21" ht="13" x14ac:dyDescent="0.35">
      <c r="A103" s="50" t="s">
        <v>94</v>
      </c>
      <c r="B103" s="62">
        <v>0.15</v>
      </c>
      <c r="C103" s="63" t="s">
        <v>55</v>
      </c>
      <c r="D103" s="64"/>
      <c r="E103" s="65"/>
    </row>
    <row r="104" spans="1:21" ht="13" x14ac:dyDescent="0.35">
      <c r="A104" s="66"/>
      <c r="B104" s="62">
        <f>SUM(B98:B103)</f>
        <v>0.15</v>
      </c>
      <c r="C104" s="67" t="s">
        <v>0</v>
      </c>
      <c r="D104" s="68" t="s">
        <v>56</v>
      </c>
      <c r="E104" s="68"/>
      <c r="F104" s="68"/>
      <c r="G104" s="68"/>
    </row>
    <row r="105" spans="1:21" x14ac:dyDescent="0.35">
      <c r="A105" s="69"/>
    </row>
    <row r="106" spans="1:21" ht="13" x14ac:dyDescent="0.35">
      <c r="A106" s="42"/>
    </row>
    <row r="107" spans="1:21" ht="40.25" customHeight="1" x14ac:dyDescent="0.35">
      <c r="A107" s="43" t="s">
        <v>95</v>
      </c>
      <c r="B107" s="516" t="s">
        <v>96</v>
      </c>
      <c r="C107" s="517"/>
      <c r="D107" s="517"/>
      <c r="E107" s="517"/>
      <c r="F107" s="517"/>
      <c r="G107" s="517"/>
      <c r="H107" s="44"/>
      <c r="I107" s="44"/>
      <c r="J107" s="44"/>
      <c r="K107" s="45"/>
    </row>
    <row r="108" spans="1:21" ht="79.5" customHeight="1" x14ac:dyDescent="0.35">
      <c r="A108" s="46" t="s">
        <v>40</v>
      </c>
      <c r="B108" s="47" t="s">
        <v>41</v>
      </c>
      <c r="C108" s="46" t="s">
        <v>42</v>
      </c>
      <c r="D108" s="46" t="s">
        <v>43</v>
      </c>
      <c r="E108" s="47" t="s">
        <v>44</v>
      </c>
      <c r="F108" s="47" t="s">
        <v>45</v>
      </c>
      <c r="G108" s="46" t="s">
        <v>46</v>
      </c>
      <c r="H108" s="48" t="s">
        <v>58</v>
      </c>
      <c r="I108" s="49" t="s">
        <v>48</v>
      </c>
      <c r="J108" s="49" t="s">
        <v>48</v>
      </c>
      <c r="K108" s="49" t="s">
        <v>48</v>
      </c>
      <c r="L108" s="49" t="s">
        <v>48</v>
      </c>
      <c r="M108" s="49" t="s">
        <v>48</v>
      </c>
      <c r="N108" s="49" t="s">
        <v>48</v>
      </c>
    </row>
    <row r="109" spans="1:21" x14ac:dyDescent="0.35">
      <c r="A109" s="50" t="s">
        <v>97</v>
      </c>
      <c r="B109" s="51" t="s">
        <v>38</v>
      </c>
      <c r="C109" s="52"/>
      <c r="D109" s="52"/>
      <c r="E109" s="53"/>
      <c r="F109" s="54"/>
      <c r="G109" s="54"/>
      <c r="H109" s="53"/>
      <c r="I109" s="57"/>
      <c r="J109" s="58"/>
      <c r="K109" s="58"/>
      <c r="L109" s="58"/>
      <c r="M109" s="58"/>
      <c r="N109" s="58"/>
      <c r="O109" s="59"/>
      <c r="P109" s="59"/>
      <c r="Q109" s="59"/>
      <c r="R109" s="59"/>
      <c r="S109" s="59"/>
      <c r="T109" s="59"/>
      <c r="U109" s="59"/>
    </row>
    <row r="110" spans="1:21" x14ac:dyDescent="0.35">
      <c r="A110" s="50" t="s">
        <v>98</v>
      </c>
      <c r="B110" s="60" t="s">
        <v>38</v>
      </c>
      <c r="C110" s="58"/>
      <c r="D110" s="58"/>
      <c r="E110" s="58"/>
      <c r="F110" s="61"/>
      <c r="G110" s="61"/>
      <c r="H110" s="58"/>
      <c r="I110" s="57"/>
      <c r="J110" s="58"/>
      <c r="K110" s="58"/>
      <c r="L110" s="58"/>
      <c r="M110" s="58"/>
      <c r="N110" s="58"/>
      <c r="O110" s="59"/>
      <c r="P110" s="59"/>
      <c r="Q110" s="59"/>
      <c r="R110" s="59"/>
      <c r="S110" s="59"/>
      <c r="T110" s="59"/>
      <c r="U110" s="59"/>
    </row>
    <row r="111" spans="1:21" x14ac:dyDescent="0.35">
      <c r="A111" s="50" t="s">
        <v>99</v>
      </c>
      <c r="B111" s="60" t="s">
        <v>38</v>
      </c>
      <c r="C111" s="58"/>
      <c r="D111" s="58"/>
      <c r="E111" s="58"/>
      <c r="F111" s="61"/>
      <c r="G111" s="61"/>
      <c r="H111" s="58"/>
      <c r="I111" s="57"/>
      <c r="J111" s="58"/>
      <c r="K111" s="58"/>
      <c r="L111" s="58"/>
      <c r="M111" s="58"/>
      <c r="N111" s="58"/>
      <c r="O111" s="59"/>
      <c r="P111" s="59"/>
      <c r="Q111" s="59"/>
      <c r="R111" s="59"/>
      <c r="S111" s="59"/>
      <c r="T111" s="59"/>
      <c r="U111" s="59"/>
    </row>
    <row r="112" spans="1:21" x14ac:dyDescent="0.35">
      <c r="A112" s="50" t="s">
        <v>100</v>
      </c>
      <c r="B112" s="60"/>
      <c r="C112" s="58"/>
      <c r="D112" s="58"/>
      <c r="E112" s="58"/>
      <c r="F112" s="61"/>
      <c r="G112" s="61"/>
      <c r="H112" s="58"/>
      <c r="I112" s="57"/>
      <c r="J112" s="58"/>
      <c r="K112" s="58"/>
      <c r="L112" s="58"/>
      <c r="M112" s="58"/>
      <c r="N112" s="58"/>
      <c r="O112" s="59"/>
      <c r="P112" s="59"/>
      <c r="Q112" s="59"/>
      <c r="R112" s="59"/>
      <c r="S112" s="59"/>
      <c r="T112" s="59"/>
      <c r="U112" s="59"/>
    </row>
    <row r="113" spans="1:22" x14ac:dyDescent="0.35">
      <c r="A113" s="50" t="s">
        <v>101</v>
      </c>
      <c r="B113" s="60" t="s">
        <v>38</v>
      </c>
      <c r="C113" s="58"/>
      <c r="D113" s="58"/>
      <c r="E113" s="58"/>
      <c r="F113" s="61"/>
      <c r="G113" s="61"/>
      <c r="H113" s="58"/>
      <c r="I113" s="57"/>
      <c r="J113" s="58"/>
      <c r="K113" s="58"/>
      <c r="L113" s="58"/>
      <c r="M113" s="58"/>
      <c r="N113" s="58"/>
      <c r="O113" s="59"/>
      <c r="P113" s="59"/>
      <c r="Q113" s="59"/>
      <c r="R113" s="59"/>
      <c r="S113" s="59"/>
      <c r="T113" s="59"/>
      <c r="U113" s="59"/>
    </row>
    <row r="114" spans="1:22" ht="13" x14ac:dyDescent="0.35">
      <c r="A114" s="50" t="s">
        <v>102</v>
      </c>
      <c r="B114" s="62">
        <v>0.15</v>
      </c>
      <c r="C114" s="63" t="s">
        <v>55</v>
      </c>
      <c r="D114" s="64"/>
      <c r="E114" s="65"/>
    </row>
    <row r="115" spans="1:22" ht="13" x14ac:dyDescent="0.35">
      <c r="A115" s="66"/>
      <c r="B115" s="62">
        <f>SUM(B109:B114)</f>
        <v>0.15</v>
      </c>
      <c r="C115" s="67" t="s">
        <v>0</v>
      </c>
      <c r="D115" s="68" t="s">
        <v>56</v>
      </c>
      <c r="E115" s="68"/>
      <c r="F115" s="68"/>
      <c r="G115" s="68"/>
    </row>
    <row r="116" spans="1:22" x14ac:dyDescent="0.35">
      <c r="A116" s="69"/>
    </row>
    <row r="117" spans="1:22" ht="13" x14ac:dyDescent="0.35">
      <c r="A117" s="42"/>
    </row>
    <row r="118" spans="1:22" ht="35" customHeight="1" x14ac:dyDescent="0.35">
      <c r="A118" s="43" t="s">
        <v>103</v>
      </c>
      <c r="B118" s="516" t="s">
        <v>104</v>
      </c>
      <c r="C118" s="517"/>
      <c r="D118" s="517"/>
      <c r="E118" s="517"/>
      <c r="F118" s="517"/>
      <c r="G118" s="517"/>
      <c r="H118" s="44"/>
      <c r="I118" s="44"/>
      <c r="J118" s="44"/>
      <c r="K118" s="45"/>
    </row>
    <row r="119" spans="1:22" ht="78" customHeight="1" x14ac:dyDescent="0.35">
      <c r="A119" s="46" t="s">
        <v>40</v>
      </c>
      <c r="B119" s="47" t="s">
        <v>41</v>
      </c>
      <c r="C119" s="46" t="s">
        <v>42</v>
      </c>
      <c r="D119" s="46" t="s">
        <v>43</v>
      </c>
      <c r="E119" s="47" t="s">
        <v>44</v>
      </c>
      <c r="F119" s="47" t="s">
        <v>45</v>
      </c>
      <c r="G119" s="46" t="s">
        <v>46</v>
      </c>
      <c r="H119" s="48" t="s">
        <v>58</v>
      </c>
      <c r="I119" s="49" t="s">
        <v>48</v>
      </c>
      <c r="J119" s="49" t="s">
        <v>48</v>
      </c>
      <c r="K119" s="49" t="s">
        <v>48</v>
      </c>
      <c r="L119" s="49" t="s">
        <v>48</v>
      </c>
      <c r="M119" s="49" t="s">
        <v>48</v>
      </c>
      <c r="N119" s="49" t="s">
        <v>48</v>
      </c>
    </row>
    <row r="120" spans="1:22" x14ac:dyDescent="0.35">
      <c r="A120" s="50" t="s">
        <v>105</v>
      </c>
      <c r="B120" s="51" t="s">
        <v>38</v>
      </c>
      <c r="C120" s="52"/>
      <c r="D120" s="52"/>
      <c r="E120" s="53"/>
      <c r="F120" s="54"/>
      <c r="G120" s="54"/>
      <c r="H120" s="53"/>
      <c r="I120" s="57"/>
      <c r="J120" s="58"/>
      <c r="K120" s="58"/>
      <c r="L120" s="58"/>
      <c r="M120" s="58"/>
      <c r="N120" s="58"/>
      <c r="O120" s="59"/>
      <c r="P120" s="59"/>
      <c r="Q120" s="59"/>
      <c r="R120" s="59"/>
      <c r="S120" s="59"/>
      <c r="T120" s="59"/>
      <c r="U120" s="59"/>
      <c r="V120" s="59"/>
    </row>
    <row r="121" spans="1:22" x14ac:dyDescent="0.35">
      <c r="A121" s="50" t="s">
        <v>106</v>
      </c>
      <c r="B121" s="60" t="s">
        <v>38</v>
      </c>
      <c r="C121" s="58"/>
      <c r="D121" s="58"/>
      <c r="E121" s="58"/>
      <c r="F121" s="61"/>
      <c r="G121" s="61"/>
      <c r="H121" s="58"/>
      <c r="I121" s="57"/>
      <c r="J121" s="58"/>
      <c r="K121" s="58"/>
      <c r="L121" s="58"/>
      <c r="M121" s="58"/>
      <c r="N121" s="58"/>
      <c r="O121" s="59"/>
      <c r="P121" s="59"/>
      <c r="Q121" s="59"/>
      <c r="R121" s="59"/>
      <c r="S121" s="59"/>
      <c r="T121" s="59"/>
      <c r="U121" s="59"/>
      <c r="V121" s="59"/>
    </row>
    <row r="122" spans="1:22" x14ac:dyDescent="0.35">
      <c r="A122" s="50" t="s">
        <v>107</v>
      </c>
      <c r="B122" s="60" t="s">
        <v>38</v>
      </c>
      <c r="C122" s="58"/>
      <c r="D122" s="58"/>
      <c r="E122" s="58"/>
      <c r="F122" s="61"/>
      <c r="G122" s="61"/>
      <c r="H122" s="58"/>
      <c r="I122" s="57"/>
      <c r="J122" s="58"/>
      <c r="K122" s="58"/>
      <c r="L122" s="58"/>
      <c r="M122" s="58"/>
      <c r="N122" s="58"/>
      <c r="O122" s="59"/>
      <c r="P122" s="59"/>
      <c r="Q122" s="59"/>
      <c r="R122" s="59"/>
      <c r="S122" s="59"/>
      <c r="T122" s="59"/>
      <c r="U122" s="59"/>
      <c r="V122" s="59"/>
    </row>
    <row r="123" spans="1:22" x14ac:dyDescent="0.35">
      <c r="A123" s="50" t="s">
        <v>108</v>
      </c>
      <c r="B123" s="60" t="s">
        <v>38</v>
      </c>
      <c r="C123" s="58"/>
      <c r="D123" s="58"/>
      <c r="E123" s="58"/>
      <c r="F123" s="61"/>
      <c r="G123" s="61"/>
      <c r="H123" s="58"/>
      <c r="I123" s="57"/>
      <c r="J123" s="58"/>
      <c r="K123" s="58"/>
      <c r="L123" s="58"/>
      <c r="M123" s="58"/>
      <c r="N123" s="58"/>
      <c r="O123" s="59"/>
      <c r="P123" s="59"/>
      <c r="Q123" s="59"/>
      <c r="R123" s="59"/>
      <c r="S123" s="59"/>
      <c r="T123" s="59"/>
      <c r="U123" s="59"/>
      <c r="V123" s="59"/>
    </row>
    <row r="124" spans="1:22" x14ac:dyDescent="0.35">
      <c r="A124" s="50" t="s">
        <v>109</v>
      </c>
      <c r="B124" s="60" t="s">
        <v>38</v>
      </c>
      <c r="C124" s="58"/>
      <c r="D124" s="58"/>
      <c r="E124" s="58"/>
      <c r="F124" s="61"/>
      <c r="G124" s="61"/>
      <c r="H124" s="58"/>
      <c r="I124" s="57"/>
      <c r="J124" s="58"/>
      <c r="K124" s="58"/>
      <c r="L124" s="58"/>
      <c r="M124" s="58"/>
      <c r="N124" s="58"/>
      <c r="O124" s="59"/>
      <c r="P124" s="59"/>
      <c r="Q124" s="59"/>
      <c r="R124" s="59"/>
      <c r="S124" s="59"/>
      <c r="T124" s="59"/>
      <c r="U124" s="59"/>
      <c r="V124" s="59"/>
    </row>
    <row r="125" spans="1:22" ht="13" x14ac:dyDescent="0.35">
      <c r="A125" s="50" t="s">
        <v>110</v>
      </c>
      <c r="B125" s="62">
        <v>0.15</v>
      </c>
      <c r="C125" s="63" t="s">
        <v>55</v>
      </c>
      <c r="D125" s="64"/>
      <c r="E125" s="65"/>
    </row>
    <row r="126" spans="1:22" ht="13" x14ac:dyDescent="0.35">
      <c r="A126" s="66"/>
      <c r="B126" s="62">
        <f>SUM(B120:B125)</f>
        <v>0.15</v>
      </c>
      <c r="C126" s="67" t="s">
        <v>0</v>
      </c>
      <c r="D126" s="68" t="s">
        <v>56</v>
      </c>
      <c r="E126" s="68"/>
      <c r="F126" s="68"/>
      <c r="G126" s="68"/>
    </row>
    <row r="127" spans="1:22" x14ac:dyDescent="0.35">
      <c r="A127" s="69"/>
    </row>
    <row r="128" spans="1:22" ht="13" x14ac:dyDescent="0.35">
      <c r="A128" s="42"/>
    </row>
    <row r="129" spans="1:21" ht="29.5" customHeight="1" x14ac:dyDescent="0.35">
      <c r="A129" s="43" t="s">
        <v>111</v>
      </c>
      <c r="B129" s="516" t="s">
        <v>112</v>
      </c>
      <c r="C129" s="517"/>
      <c r="D129" s="517"/>
      <c r="E129" s="517"/>
      <c r="F129" s="517"/>
      <c r="G129" s="517"/>
      <c r="H129" s="44"/>
      <c r="I129" s="44"/>
      <c r="J129" s="44"/>
      <c r="K129" s="45"/>
    </row>
    <row r="130" spans="1:21" ht="78" customHeight="1" x14ac:dyDescent="0.35">
      <c r="A130" s="46" t="s">
        <v>40</v>
      </c>
      <c r="B130" s="47" t="s">
        <v>41</v>
      </c>
      <c r="C130" s="46" t="s">
        <v>42</v>
      </c>
      <c r="D130" s="46" t="s">
        <v>43</v>
      </c>
      <c r="E130" s="47" t="s">
        <v>44</v>
      </c>
      <c r="F130" s="47" t="s">
        <v>45</v>
      </c>
      <c r="G130" s="46" t="s">
        <v>46</v>
      </c>
      <c r="H130" s="48" t="s">
        <v>58</v>
      </c>
      <c r="I130" s="49" t="s">
        <v>48</v>
      </c>
      <c r="J130" s="49" t="s">
        <v>48</v>
      </c>
      <c r="K130" s="49" t="s">
        <v>48</v>
      </c>
      <c r="L130" s="49" t="s">
        <v>48</v>
      </c>
      <c r="M130" s="49" t="s">
        <v>48</v>
      </c>
      <c r="N130" s="49" t="s">
        <v>48</v>
      </c>
    </row>
    <row r="131" spans="1:21" x14ac:dyDescent="0.35">
      <c r="A131" s="50" t="s">
        <v>113</v>
      </c>
      <c r="B131" s="51" t="s">
        <v>38</v>
      </c>
      <c r="C131" s="52"/>
      <c r="D131" s="52"/>
      <c r="E131" s="53"/>
      <c r="F131" s="54"/>
      <c r="G131" s="54"/>
      <c r="H131" s="53"/>
      <c r="I131" s="57"/>
      <c r="J131" s="58"/>
      <c r="K131" s="58"/>
      <c r="L131" s="58"/>
      <c r="M131" s="58"/>
      <c r="N131" s="58"/>
      <c r="O131" s="59"/>
      <c r="P131" s="59"/>
      <c r="Q131" s="59"/>
      <c r="R131" s="59"/>
      <c r="S131" s="59"/>
      <c r="T131" s="59"/>
      <c r="U131" s="59"/>
    </row>
    <row r="132" spans="1:21" x14ac:dyDescent="0.35">
      <c r="A132" s="50" t="s">
        <v>114</v>
      </c>
      <c r="B132" s="60" t="s">
        <v>38</v>
      </c>
      <c r="C132" s="58"/>
      <c r="D132" s="58"/>
      <c r="E132" s="58"/>
      <c r="F132" s="61"/>
      <c r="G132" s="61"/>
      <c r="H132" s="58"/>
      <c r="I132" s="57"/>
      <c r="J132" s="58"/>
      <c r="K132" s="58"/>
      <c r="L132" s="58"/>
      <c r="M132" s="58"/>
      <c r="N132" s="58"/>
      <c r="O132" s="59"/>
      <c r="P132" s="59"/>
      <c r="Q132" s="59"/>
      <c r="R132" s="59"/>
      <c r="S132" s="59"/>
      <c r="T132" s="59"/>
      <c r="U132" s="59"/>
    </row>
    <row r="133" spans="1:21" x14ac:dyDescent="0.35">
      <c r="A133" s="50" t="s">
        <v>115</v>
      </c>
      <c r="B133" s="60" t="s">
        <v>38</v>
      </c>
      <c r="C133" s="58"/>
      <c r="D133" s="58"/>
      <c r="E133" s="58"/>
      <c r="F133" s="61"/>
      <c r="G133" s="61"/>
      <c r="H133" s="58"/>
      <c r="I133" s="57"/>
      <c r="J133" s="58"/>
      <c r="K133" s="58"/>
      <c r="L133" s="58"/>
      <c r="M133" s="58"/>
      <c r="N133" s="58"/>
      <c r="O133" s="59"/>
      <c r="P133" s="59"/>
      <c r="Q133" s="59"/>
      <c r="R133" s="59"/>
      <c r="S133" s="59"/>
      <c r="T133" s="59"/>
      <c r="U133" s="59"/>
    </row>
    <row r="134" spans="1:21" x14ac:dyDescent="0.35">
      <c r="A134" s="50" t="s">
        <v>116</v>
      </c>
      <c r="B134" s="60"/>
      <c r="C134" s="58"/>
      <c r="D134" s="58"/>
      <c r="E134" s="58"/>
      <c r="F134" s="61"/>
      <c r="G134" s="61"/>
      <c r="H134" s="58"/>
      <c r="I134" s="57"/>
      <c r="J134" s="58"/>
      <c r="K134" s="58"/>
      <c r="L134" s="58"/>
      <c r="M134" s="58"/>
      <c r="N134" s="58"/>
      <c r="O134" s="59"/>
      <c r="P134" s="59"/>
      <c r="Q134" s="59"/>
      <c r="R134" s="59"/>
      <c r="S134" s="59"/>
      <c r="T134" s="59"/>
      <c r="U134" s="59"/>
    </row>
    <row r="135" spans="1:21" x14ac:dyDescent="0.35">
      <c r="A135" s="50" t="s">
        <v>117</v>
      </c>
      <c r="B135" s="60" t="s">
        <v>38</v>
      </c>
      <c r="C135" s="58"/>
      <c r="D135" s="58"/>
      <c r="E135" s="58"/>
      <c r="F135" s="61"/>
      <c r="G135" s="61"/>
      <c r="H135" s="58"/>
      <c r="I135" s="57"/>
      <c r="J135" s="58"/>
      <c r="K135" s="58"/>
      <c r="L135" s="58"/>
      <c r="M135" s="58"/>
      <c r="N135" s="58"/>
      <c r="O135" s="59"/>
      <c r="P135" s="59"/>
      <c r="Q135" s="59"/>
      <c r="R135" s="59"/>
      <c r="S135" s="59"/>
      <c r="T135" s="59"/>
      <c r="U135" s="59"/>
    </row>
    <row r="136" spans="1:21" ht="13" x14ac:dyDescent="0.35">
      <c r="A136" s="50" t="s">
        <v>118</v>
      </c>
      <c r="B136" s="62">
        <v>0.15</v>
      </c>
      <c r="C136" s="63" t="s">
        <v>55</v>
      </c>
      <c r="D136" s="64"/>
      <c r="E136" s="65"/>
    </row>
    <row r="137" spans="1:21" ht="13" x14ac:dyDescent="0.35">
      <c r="A137" s="66"/>
      <c r="B137" s="62">
        <f>SUM(B131:B136)</f>
        <v>0.15</v>
      </c>
      <c r="C137" s="67" t="s">
        <v>0</v>
      </c>
      <c r="D137" s="68" t="s">
        <v>56</v>
      </c>
      <c r="E137" s="68"/>
      <c r="F137" s="68"/>
      <c r="G137" s="68"/>
    </row>
    <row r="138" spans="1:21" x14ac:dyDescent="0.35">
      <c r="A138" s="69"/>
    </row>
    <row r="139" spans="1:21" ht="13" x14ac:dyDescent="0.35">
      <c r="A139" s="42"/>
    </row>
    <row r="140" spans="1:21" ht="30" customHeight="1" x14ac:dyDescent="0.35">
      <c r="A140" s="43" t="s">
        <v>119</v>
      </c>
      <c r="B140" s="516" t="s">
        <v>120</v>
      </c>
      <c r="C140" s="517"/>
      <c r="D140" s="517"/>
      <c r="E140" s="517"/>
      <c r="F140" s="517"/>
      <c r="G140" s="517"/>
      <c r="H140" s="44"/>
      <c r="I140" s="44"/>
      <c r="J140" s="44"/>
      <c r="K140" s="45"/>
    </row>
    <row r="141" spans="1:21" ht="79.5" customHeight="1" x14ac:dyDescent="0.35">
      <c r="A141" s="46" t="s">
        <v>40</v>
      </c>
      <c r="B141" s="47" t="s">
        <v>41</v>
      </c>
      <c r="C141" s="46" t="s">
        <v>42</v>
      </c>
      <c r="D141" s="46" t="s">
        <v>43</v>
      </c>
      <c r="E141" s="47" t="s">
        <v>44</v>
      </c>
      <c r="F141" s="47" t="s">
        <v>45</v>
      </c>
      <c r="G141" s="46" t="s">
        <v>46</v>
      </c>
      <c r="H141" s="48" t="s">
        <v>58</v>
      </c>
      <c r="I141" s="49" t="s">
        <v>48</v>
      </c>
      <c r="J141" s="49" t="s">
        <v>48</v>
      </c>
      <c r="K141" s="49" t="s">
        <v>48</v>
      </c>
      <c r="L141" s="49" t="s">
        <v>48</v>
      </c>
      <c r="M141" s="49" t="s">
        <v>48</v>
      </c>
      <c r="N141" s="49" t="s">
        <v>48</v>
      </c>
    </row>
    <row r="142" spans="1:21" x14ac:dyDescent="0.35">
      <c r="A142" s="50" t="s">
        <v>121</v>
      </c>
      <c r="B142" s="51" t="s">
        <v>38</v>
      </c>
      <c r="C142" s="52"/>
      <c r="D142" s="52"/>
      <c r="E142" s="53"/>
      <c r="F142" s="54"/>
      <c r="G142" s="54"/>
      <c r="H142" s="53"/>
      <c r="I142" s="57"/>
      <c r="J142" s="58"/>
      <c r="K142" s="58"/>
      <c r="L142" s="58"/>
      <c r="M142" s="58"/>
      <c r="N142" s="58"/>
      <c r="O142" s="59"/>
      <c r="P142" s="59"/>
      <c r="Q142" s="59"/>
      <c r="R142" s="59"/>
      <c r="S142" s="59"/>
      <c r="T142" s="59"/>
      <c r="U142" s="59"/>
    </row>
    <row r="143" spans="1:21" x14ac:dyDescent="0.35">
      <c r="A143" s="50" t="s">
        <v>122</v>
      </c>
      <c r="B143" s="60"/>
      <c r="C143" s="58"/>
      <c r="D143" s="58"/>
      <c r="E143" s="58"/>
      <c r="F143" s="61"/>
      <c r="G143" s="61"/>
      <c r="H143" s="58"/>
      <c r="I143" s="57"/>
      <c r="J143" s="58"/>
      <c r="K143" s="58"/>
      <c r="L143" s="58"/>
      <c r="M143" s="58"/>
      <c r="N143" s="58"/>
      <c r="O143" s="59"/>
      <c r="P143" s="59"/>
      <c r="Q143" s="59"/>
      <c r="R143" s="59"/>
      <c r="S143" s="59"/>
      <c r="T143" s="59"/>
      <c r="U143" s="59"/>
    </row>
    <row r="144" spans="1:21" x14ac:dyDescent="0.35">
      <c r="A144" s="50" t="s">
        <v>123</v>
      </c>
      <c r="B144" s="60" t="s">
        <v>38</v>
      </c>
      <c r="C144" s="58"/>
      <c r="D144" s="58"/>
      <c r="E144" s="58"/>
      <c r="F144" s="61"/>
      <c r="G144" s="61"/>
      <c r="H144" s="58"/>
      <c r="I144" s="57"/>
      <c r="J144" s="58"/>
      <c r="K144" s="58"/>
      <c r="L144" s="58"/>
      <c r="M144" s="58"/>
      <c r="N144" s="58"/>
      <c r="O144" s="59"/>
      <c r="P144" s="59"/>
      <c r="Q144" s="59"/>
      <c r="R144" s="59"/>
      <c r="S144" s="59"/>
      <c r="T144" s="59"/>
      <c r="U144" s="59"/>
    </row>
    <row r="145" spans="1:21" x14ac:dyDescent="0.35">
      <c r="A145" s="50" t="s">
        <v>124</v>
      </c>
      <c r="B145" s="60" t="s">
        <v>38</v>
      </c>
      <c r="C145" s="58"/>
      <c r="D145" s="58"/>
      <c r="E145" s="58"/>
      <c r="F145" s="61"/>
      <c r="G145" s="61"/>
      <c r="H145" s="58"/>
      <c r="I145" s="57"/>
      <c r="J145" s="58"/>
      <c r="K145" s="58"/>
      <c r="L145" s="58"/>
      <c r="M145" s="58"/>
      <c r="N145" s="58"/>
      <c r="O145" s="59"/>
      <c r="P145" s="59"/>
      <c r="Q145" s="59"/>
      <c r="R145" s="59"/>
      <c r="S145" s="59"/>
      <c r="T145" s="59"/>
      <c r="U145" s="59"/>
    </row>
    <row r="146" spans="1:21" x14ac:dyDescent="0.35">
      <c r="A146" s="50" t="s">
        <v>125</v>
      </c>
      <c r="B146" s="60" t="s">
        <v>38</v>
      </c>
      <c r="C146" s="58"/>
      <c r="D146" s="58"/>
      <c r="E146" s="58"/>
      <c r="F146" s="61"/>
      <c r="G146" s="61"/>
      <c r="H146" s="58"/>
      <c r="I146" s="57"/>
      <c r="J146" s="58"/>
      <c r="K146" s="58"/>
      <c r="L146" s="58"/>
      <c r="M146" s="58"/>
      <c r="N146" s="58"/>
      <c r="O146" s="59"/>
      <c r="P146" s="59"/>
      <c r="Q146" s="59"/>
      <c r="R146" s="59"/>
      <c r="S146" s="59"/>
      <c r="T146" s="59"/>
      <c r="U146" s="59"/>
    </row>
    <row r="147" spans="1:21" ht="13" x14ac:dyDescent="0.35">
      <c r="A147" s="50" t="s">
        <v>126</v>
      </c>
      <c r="B147" s="62">
        <v>0.15</v>
      </c>
      <c r="C147" s="63" t="s">
        <v>55</v>
      </c>
      <c r="D147" s="64"/>
      <c r="E147" s="65"/>
    </row>
    <row r="148" spans="1:21" ht="13" x14ac:dyDescent="0.35">
      <c r="A148" s="66"/>
      <c r="B148" s="62">
        <f>SUM(B142:B147)</f>
        <v>0.15</v>
      </c>
      <c r="C148" s="67" t="s">
        <v>0</v>
      </c>
      <c r="D148" s="68" t="s">
        <v>56</v>
      </c>
      <c r="E148" s="68"/>
      <c r="F148" s="68"/>
      <c r="G148" s="68"/>
    </row>
    <row r="149" spans="1:21" x14ac:dyDescent="0.35">
      <c r="A149" s="69"/>
    </row>
  </sheetData>
  <mergeCells count="41">
    <mergeCell ref="A1:B1"/>
    <mergeCell ref="A2:B2"/>
    <mergeCell ref="A3:B3"/>
    <mergeCell ref="A4:B4"/>
    <mergeCell ref="A6:E6"/>
    <mergeCell ref="F9:H9"/>
    <mergeCell ref="C9:D9"/>
    <mergeCell ref="C18:E18"/>
    <mergeCell ref="C19:E19"/>
    <mergeCell ref="B22:G22"/>
    <mergeCell ref="B23:G23"/>
    <mergeCell ref="C11:E11"/>
    <mergeCell ref="C10:E10"/>
    <mergeCell ref="F10:H19"/>
    <mergeCell ref="C13:E13"/>
    <mergeCell ref="C14:E14"/>
    <mergeCell ref="C12:E12"/>
    <mergeCell ref="B140:G140"/>
    <mergeCell ref="B74:G74"/>
    <mergeCell ref="B85:G85"/>
    <mergeCell ref="B96:G96"/>
    <mergeCell ref="B107:G107"/>
    <mergeCell ref="B35:G35"/>
    <mergeCell ref="B63:G63"/>
    <mergeCell ref="B52:G52"/>
    <mergeCell ref="B26:G26"/>
    <mergeCell ref="B29:G29"/>
    <mergeCell ref="B30:G30"/>
    <mergeCell ref="B31:G31"/>
    <mergeCell ref="B33:G33"/>
    <mergeCell ref="B28:G28"/>
    <mergeCell ref="C15:E15"/>
    <mergeCell ref="C16:E16"/>
    <mergeCell ref="C17:E17"/>
    <mergeCell ref="B129:G129"/>
    <mergeCell ref="B36:G36"/>
    <mergeCell ref="B37:G37"/>
    <mergeCell ref="B27:G27"/>
    <mergeCell ref="B118:G118"/>
    <mergeCell ref="B34:G34"/>
    <mergeCell ref="B41:G41"/>
  </mergeCells>
  <pageMargins left="0.25" right="0.25" top="0.75" bottom="0.75" header="0.3" footer="0.3"/>
  <pageSetup paperSize="8" scale="83" fitToHeight="0" orientation="landscape" r:id="rId1"/>
  <headerFooter>
    <oddHeader>&amp;R&amp;14Eskom Holdings SOC Limited
)&amp;A</oddHeader>
    <oddFooter>&amp;C&amp;11Page &amp;P of &amp;N&amp;R&amp;11&amp;D&amp;L&amp;11&amp;F
&amp;A</oddFooter>
  </headerFooter>
  <rowBreaks count="4" manualBreakCount="4">
    <brk id="30" max="13" man="1"/>
    <brk id="51" max="13" man="1"/>
    <brk id="84" max="13" man="1"/>
    <brk id="117"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156"/>
  <sheetViews>
    <sheetView view="pageBreakPreview" zoomScale="60" zoomScaleNormal="55" workbookViewId="0">
      <selection activeCell="C4" sqref="C4:D4"/>
    </sheetView>
  </sheetViews>
  <sheetFormatPr defaultColWidth="8.81640625" defaultRowHeight="12.5" x14ac:dyDescent="0.25"/>
  <cols>
    <col min="1" max="1" width="10.81640625" style="418" customWidth="1"/>
    <col min="2" max="2" width="63.54296875" style="418" customWidth="1"/>
    <col min="3" max="3" width="40.81640625" style="418" customWidth="1"/>
    <col min="4" max="4" width="30.81640625" style="418" customWidth="1"/>
    <col min="5" max="5" width="27.81640625" style="418" customWidth="1"/>
    <col min="6" max="6" width="30.81640625" style="418" customWidth="1"/>
    <col min="7" max="7" width="40" style="418" customWidth="1"/>
    <col min="8" max="8" width="18.81640625" style="418" bestFit="1" customWidth="1"/>
    <col min="9" max="16384" width="8.81640625" style="418"/>
  </cols>
  <sheetData>
    <row r="1" spans="1:101" ht="20" x14ac:dyDescent="0.25">
      <c r="A1" s="543" t="s">
        <v>3</v>
      </c>
      <c r="B1" s="544"/>
      <c r="C1" s="545">
        <f>'Tender Cover Sheet'!$C$12</f>
        <v>0</v>
      </c>
      <c r="D1" s="545"/>
      <c r="E1" s="409"/>
      <c r="F1" s="410"/>
      <c r="G1" s="410"/>
      <c r="H1" s="411"/>
      <c r="I1" s="411"/>
      <c r="J1" s="412"/>
      <c r="K1" s="413"/>
      <c r="L1" s="414"/>
      <c r="M1" s="415"/>
      <c r="N1" s="411"/>
      <c r="O1" s="416"/>
      <c r="P1" s="415"/>
      <c r="Q1" s="417"/>
      <c r="R1" s="411"/>
      <c r="S1" s="411"/>
      <c r="T1" s="411"/>
      <c r="U1" s="411"/>
      <c r="V1" s="411"/>
      <c r="W1" s="411"/>
      <c r="X1" s="411"/>
      <c r="Y1" s="411"/>
      <c r="Z1" s="411"/>
      <c r="AA1" s="411"/>
      <c r="AB1" s="411"/>
      <c r="AC1" s="411"/>
      <c r="AD1" s="411"/>
      <c r="AE1" s="411"/>
      <c r="AF1" s="411"/>
      <c r="AG1" s="411"/>
      <c r="AH1" s="411"/>
      <c r="AI1" s="411"/>
      <c r="AJ1" s="411"/>
      <c r="AK1" s="411"/>
      <c r="AL1" s="411"/>
      <c r="AM1" s="411"/>
      <c r="AN1" s="411"/>
      <c r="AO1" s="411"/>
      <c r="AP1" s="411"/>
      <c r="AQ1" s="411"/>
      <c r="AR1" s="411"/>
      <c r="AS1" s="411"/>
      <c r="AT1" s="411"/>
      <c r="AU1" s="411"/>
      <c r="AV1" s="411"/>
      <c r="AW1" s="411"/>
      <c r="AX1" s="411"/>
      <c r="AY1" s="411"/>
      <c r="AZ1" s="411"/>
      <c r="BA1" s="411"/>
      <c r="BB1" s="411"/>
      <c r="BC1" s="411"/>
      <c r="BD1" s="411"/>
      <c r="BE1" s="411"/>
      <c r="BF1" s="411"/>
      <c r="BG1" s="411"/>
      <c r="BH1" s="411"/>
      <c r="BI1" s="411"/>
      <c r="BJ1" s="411"/>
      <c r="BK1" s="411"/>
      <c r="BL1" s="411"/>
      <c r="BM1" s="411"/>
      <c r="BN1" s="411"/>
      <c r="BO1" s="411"/>
      <c r="BP1" s="411"/>
      <c r="BQ1" s="411"/>
      <c r="BR1" s="411"/>
      <c r="BS1" s="411"/>
      <c r="BT1" s="411"/>
      <c r="BU1" s="411"/>
      <c r="BV1" s="411"/>
      <c r="BW1" s="411"/>
      <c r="BX1" s="411"/>
      <c r="BY1" s="411"/>
      <c r="BZ1" s="411"/>
      <c r="CA1" s="411"/>
      <c r="CB1" s="411"/>
      <c r="CC1" s="411"/>
      <c r="CD1" s="411"/>
      <c r="CE1" s="411"/>
      <c r="CF1" s="411"/>
      <c r="CG1" s="411"/>
      <c r="CH1" s="411"/>
      <c r="CI1" s="411"/>
      <c r="CJ1" s="411"/>
      <c r="CK1" s="411"/>
      <c r="CL1" s="411"/>
      <c r="CM1" s="411"/>
      <c r="CN1" s="411"/>
      <c r="CO1" s="411"/>
      <c r="CP1" s="411"/>
      <c r="CQ1" s="411"/>
      <c r="CR1" s="411"/>
      <c r="CS1" s="411"/>
      <c r="CT1" s="411"/>
      <c r="CU1" s="411"/>
      <c r="CV1" s="411"/>
      <c r="CW1" s="411"/>
    </row>
    <row r="2" spans="1:101" ht="84" customHeight="1" x14ac:dyDescent="0.25">
      <c r="A2" s="543" t="s">
        <v>4</v>
      </c>
      <c r="B2" s="544"/>
      <c r="C2" s="546" t="str">
        <f>'Tender Cover Sheet'!C14</f>
        <v>Supply and Delivery of Multifunction Test Sets for various sites over a period of 5 years on an as and when required basis</v>
      </c>
      <c r="D2" s="546"/>
      <c r="E2" s="410"/>
      <c r="F2" s="410"/>
      <c r="G2" s="410"/>
      <c r="H2" s="411"/>
      <c r="I2" s="419"/>
      <c r="J2" s="420"/>
      <c r="K2" s="421"/>
      <c r="L2" s="414"/>
      <c r="M2" s="415"/>
      <c r="N2" s="411"/>
      <c r="O2" s="416"/>
      <c r="P2" s="415"/>
      <c r="Q2" s="417"/>
      <c r="R2" s="411"/>
      <c r="S2" s="411"/>
      <c r="T2" s="411"/>
      <c r="U2" s="411"/>
      <c r="V2" s="411"/>
      <c r="W2" s="411"/>
      <c r="X2" s="411"/>
      <c r="Y2" s="411"/>
      <c r="Z2" s="411"/>
      <c r="AA2" s="411"/>
      <c r="AB2" s="411"/>
      <c r="AC2" s="411"/>
      <c r="AD2" s="411"/>
      <c r="AE2" s="411"/>
      <c r="AF2" s="411"/>
      <c r="AG2" s="411"/>
      <c r="AH2" s="411"/>
      <c r="AI2" s="411"/>
      <c r="AJ2" s="411"/>
      <c r="AK2" s="411"/>
      <c r="AL2" s="411"/>
      <c r="AM2" s="411"/>
      <c r="AN2" s="411"/>
      <c r="AO2" s="411"/>
      <c r="AP2" s="411"/>
      <c r="AQ2" s="411"/>
      <c r="AR2" s="411"/>
      <c r="AS2" s="411"/>
      <c r="AT2" s="411"/>
      <c r="AU2" s="411"/>
      <c r="AV2" s="411"/>
      <c r="AW2" s="411"/>
      <c r="AX2" s="411"/>
      <c r="AY2" s="411"/>
      <c r="AZ2" s="411"/>
      <c r="BA2" s="411"/>
      <c r="BB2" s="411"/>
      <c r="BC2" s="411"/>
      <c r="BD2" s="411"/>
      <c r="BE2" s="411"/>
      <c r="BF2" s="411"/>
      <c r="BG2" s="411"/>
      <c r="BH2" s="411"/>
      <c r="BI2" s="411"/>
      <c r="BJ2" s="411"/>
      <c r="BK2" s="411"/>
      <c r="BL2" s="411"/>
      <c r="BM2" s="411"/>
      <c r="BN2" s="411"/>
      <c r="BO2" s="411"/>
      <c r="BP2" s="411"/>
      <c r="BQ2" s="411"/>
      <c r="BR2" s="411"/>
      <c r="BS2" s="411"/>
      <c r="BT2" s="411"/>
      <c r="BU2" s="411"/>
      <c r="BV2" s="411"/>
      <c r="BW2" s="411"/>
      <c r="BX2" s="411"/>
      <c r="BY2" s="411"/>
      <c r="BZ2" s="411"/>
      <c r="CA2" s="411"/>
      <c r="CB2" s="411"/>
      <c r="CC2" s="411"/>
      <c r="CD2" s="411"/>
      <c r="CE2" s="411"/>
      <c r="CF2" s="411"/>
      <c r="CG2" s="411"/>
      <c r="CH2" s="411"/>
      <c r="CI2" s="411"/>
      <c r="CJ2" s="411"/>
      <c r="CK2" s="411"/>
      <c r="CL2" s="411"/>
      <c r="CM2" s="411"/>
      <c r="CN2" s="411"/>
      <c r="CO2" s="411"/>
      <c r="CP2" s="411"/>
      <c r="CQ2" s="411"/>
      <c r="CR2" s="411"/>
      <c r="CS2" s="411"/>
      <c r="CT2" s="411"/>
      <c r="CU2" s="411"/>
      <c r="CV2" s="411"/>
      <c r="CW2" s="411"/>
    </row>
    <row r="3" spans="1:101" ht="20" x14ac:dyDescent="0.25">
      <c r="A3" s="543" t="s">
        <v>5</v>
      </c>
      <c r="B3" s="544"/>
      <c r="C3" s="545">
        <f>'Tender Cover Sheet'!$C$16</f>
        <v>0</v>
      </c>
      <c r="D3" s="545"/>
      <c r="E3" s="410"/>
      <c r="F3" s="410"/>
      <c r="G3" s="410"/>
      <c r="H3" s="411"/>
      <c r="I3" s="419"/>
      <c r="J3" s="420"/>
      <c r="K3" s="421"/>
      <c r="L3" s="414"/>
      <c r="M3" s="415"/>
      <c r="N3" s="411"/>
      <c r="O3" s="416"/>
      <c r="P3" s="415"/>
      <c r="Q3" s="417"/>
      <c r="R3" s="411"/>
      <c r="S3" s="411"/>
      <c r="T3" s="411"/>
      <c r="U3" s="411"/>
      <c r="V3" s="411"/>
      <c r="W3" s="411"/>
      <c r="X3" s="411"/>
      <c r="Y3" s="411"/>
      <c r="Z3" s="411"/>
      <c r="AA3" s="411"/>
      <c r="AB3" s="411"/>
      <c r="AC3" s="411"/>
      <c r="AD3" s="411"/>
      <c r="AE3" s="411"/>
      <c r="AF3" s="411"/>
      <c r="AG3" s="411"/>
      <c r="AH3" s="411"/>
      <c r="AI3" s="411"/>
      <c r="AJ3" s="411"/>
      <c r="AK3" s="411"/>
      <c r="AL3" s="411"/>
      <c r="AM3" s="411"/>
      <c r="AN3" s="411"/>
      <c r="AO3" s="411"/>
      <c r="AP3" s="411"/>
      <c r="AQ3" s="411"/>
      <c r="AR3" s="411"/>
      <c r="AS3" s="411"/>
      <c r="AT3" s="411"/>
      <c r="AU3" s="411"/>
      <c r="AV3" s="411"/>
      <c r="AW3" s="411"/>
      <c r="AX3" s="411"/>
      <c r="AY3" s="411"/>
      <c r="AZ3" s="411"/>
      <c r="BA3" s="411"/>
      <c r="BB3" s="411"/>
      <c r="BC3" s="411"/>
      <c r="BD3" s="411"/>
      <c r="BE3" s="411"/>
      <c r="BF3" s="411"/>
      <c r="BG3" s="411"/>
      <c r="BH3" s="411"/>
      <c r="BI3" s="411"/>
      <c r="BJ3" s="411"/>
      <c r="BK3" s="411"/>
      <c r="BL3" s="411"/>
      <c r="BM3" s="411"/>
      <c r="BN3" s="411"/>
      <c r="BO3" s="411"/>
      <c r="BP3" s="411"/>
      <c r="BQ3" s="411"/>
      <c r="BR3" s="411"/>
      <c r="BS3" s="411"/>
      <c r="BT3" s="411"/>
      <c r="BU3" s="411"/>
      <c r="BV3" s="411"/>
      <c r="BW3" s="411"/>
      <c r="BX3" s="411"/>
      <c r="BY3" s="411"/>
      <c r="BZ3" s="411"/>
      <c r="CA3" s="411"/>
      <c r="CB3" s="411"/>
      <c r="CC3" s="411"/>
      <c r="CD3" s="411"/>
      <c r="CE3" s="411"/>
      <c r="CF3" s="411"/>
      <c r="CG3" s="411"/>
      <c r="CH3" s="411"/>
      <c r="CI3" s="411"/>
      <c r="CJ3" s="411"/>
      <c r="CK3" s="411"/>
      <c r="CL3" s="411"/>
      <c r="CM3" s="411"/>
      <c r="CN3" s="411"/>
      <c r="CO3" s="411"/>
      <c r="CP3" s="411"/>
      <c r="CQ3" s="411"/>
      <c r="CR3" s="411"/>
      <c r="CS3" s="411"/>
      <c r="CT3" s="411"/>
      <c r="CU3" s="411"/>
      <c r="CV3" s="411"/>
      <c r="CW3" s="411"/>
    </row>
    <row r="4" spans="1:101" ht="20" x14ac:dyDescent="0.25">
      <c r="A4" s="543" t="s">
        <v>6</v>
      </c>
      <c r="B4" s="544"/>
      <c r="C4" s="545" t="str">
        <f>'Tender Cover Sheet'!$C$18</f>
        <v>Main Offer Only</v>
      </c>
      <c r="D4" s="545"/>
      <c r="E4" s="410"/>
      <c r="F4" s="410"/>
      <c r="G4" s="410"/>
      <c r="H4" s="411"/>
      <c r="I4" s="419"/>
      <c r="J4" s="420"/>
      <c r="K4" s="421"/>
      <c r="L4" s="414"/>
      <c r="M4" s="415"/>
      <c r="N4" s="411"/>
      <c r="O4" s="416"/>
      <c r="P4" s="415"/>
      <c r="Q4" s="417"/>
      <c r="R4" s="411"/>
      <c r="S4" s="411"/>
      <c r="T4" s="411"/>
      <c r="U4" s="411"/>
      <c r="V4" s="411"/>
      <c r="W4" s="411"/>
      <c r="X4" s="411"/>
      <c r="Y4" s="411"/>
      <c r="Z4" s="411"/>
      <c r="AA4" s="411"/>
      <c r="AB4" s="411"/>
      <c r="AC4" s="411"/>
      <c r="AD4" s="411"/>
      <c r="AE4" s="411"/>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c r="BK4" s="411"/>
      <c r="BL4" s="411"/>
      <c r="BM4" s="411"/>
      <c r="BN4" s="411"/>
      <c r="BO4" s="411"/>
      <c r="BP4" s="411"/>
      <c r="BQ4" s="411"/>
      <c r="BR4" s="411"/>
      <c r="BS4" s="411"/>
      <c r="BT4" s="411"/>
      <c r="BU4" s="411"/>
      <c r="BV4" s="411"/>
      <c r="BW4" s="411"/>
      <c r="BX4" s="411"/>
      <c r="BY4" s="411"/>
      <c r="BZ4" s="411"/>
      <c r="CA4" s="411"/>
      <c r="CB4" s="411"/>
      <c r="CC4" s="411"/>
      <c r="CD4" s="411"/>
      <c r="CE4" s="411"/>
      <c r="CF4" s="411"/>
      <c r="CG4" s="411"/>
      <c r="CH4" s="411"/>
      <c r="CI4" s="411"/>
      <c r="CJ4" s="411"/>
      <c r="CK4" s="411"/>
      <c r="CL4" s="411"/>
      <c r="CM4" s="411"/>
      <c r="CN4" s="411"/>
      <c r="CO4" s="411"/>
      <c r="CP4" s="411"/>
      <c r="CQ4" s="411"/>
      <c r="CR4" s="411"/>
      <c r="CS4" s="411"/>
      <c r="CT4" s="411"/>
      <c r="CU4" s="411"/>
      <c r="CV4" s="411"/>
      <c r="CW4" s="411"/>
    </row>
    <row r="5" spans="1:101" ht="15.5" x14ac:dyDescent="0.25">
      <c r="A5" s="422"/>
      <c r="B5" s="423"/>
      <c r="C5" s="424"/>
      <c r="D5" s="424"/>
      <c r="E5" s="410"/>
      <c r="F5" s="410"/>
      <c r="G5" s="410"/>
      <c r="H5" s="411"/>
      <c r="I5" s="419"/>
      <c r="J5" s="420"/>
      <c r="K5" s="421"/>
      <c r="L5" s="414"/>
      <c r="M5" s="415"/>
      <c r="N5" s="411"/>
      <c r="O5" s="416"/>
      <c r="P5" s="415"/>
      <c r="Q5" s="417"/>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c r="CG5" s="411"/>
      <c r="CH5" s="411"/>
      <c r="CI5" s="411"/>
      <c r="CJ5" s="411"/>
      <c r="CK5" s="411"/>
      <c r="CL5" s="411"/>
      <c r="CM5" s="411"/>
      <c r="CN5" s="411"/>
      <c r="CO5" s="411"/>
      <c r="CP5" s="411"/>
      <c r="CQ5" s="411"/>
      <c r="CR5" s="411"/>
      <c r="CS5" s="411"/>
      <c r="CT5" s="411"/>
      <c r="CU5" s="411"/>
      <c r="CV5" s="411"/>
      <c r="CW5" s="411"/>
    </row>
    <row r="6" spans="1:101" ht="20" x14ac:dyDescent="0.25">
      <c r="A6" s="425" t="s">
        <v>163</v>
      </c>
      <c r="B6" s="426"/>
      <c r="C6" s="427"/>
      <c r="D6" s="427"/>
      <c r="E6" s="428"/>
      <c r="F6" s="428"/>
      <c r="G6" s="428"/>
      <c r="H6" s="429" t="s">
        <v>164</v>
      </c>
      <c r="I6" s="429"/>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430"/>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0"/>
      <c r="BZ6" s="430"/>
      <c r="CA6" s="430"/>
      <c r="CB6" s="430"/>
      <c r="CC6" s="430"/>
      <c r="CD6" s="430"/>
      <c r="CE6" s="430"/>
      <c r="CF6" s="430"/>
      <c r="CG6" s="430"/>
      <c r="CH6" s="430"/>
      <c r="CI6" s="430"/>
      <c r="CJ6" s="430"/>
      <c r="CK6" s="430"/>
      <c r="CL6" s="430"/>
      <c r="CM6" s="430"/>
      <c r="CN6" s="430"/>
      <c r="CO6" s="430"/>
      <c r="CP6" s="430"/>
      <c r="CQ6" s="430"/>
      <c r="CR6" s="430"/>
      <c r="CS6" s="430"/>
      <c r="CT6" s="430"/>
      <c r="CU6" s="430"/>
      <c r="CV6" s="430"/>
      <c r="CW6" s="430"/>
    </row>
    <row r="7" spans="1:101" ht="20.5" thickBot="1" x14ac:dyDescent="0.45">
      <c r="A7" s="431"/>
      <c r="B7" s="431"/>
      <c r="C7" s="431"/>
      <c r="D7" s="431"/>
      <c r="E7" s="432"/>
      <c r="F7" s="432"/>
      <c r="G7" s="432"/>
      <c r="H7" s="431"/>
      <c r="I7" s="431"/>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c r="AW7" s="433"/>
      <c r="AX7" s="433"/>
      <c r="AY7" s="433"/>
      <c r="AZ7" s="433"/>
      <c r="BA7" s="433"/>
      <c r="BB7" s="433"/>
      <c r="BC7" s="433"/>
      <c r="BD7" s="433"/>
      <c r="BE7" s="433"/>
      <c r="BF7" s="433"/>
      <c r="BG7" s="433"/>
      <c r="BH7" s="433"/>
      <c r="BI7" s="433"/>
      <c r="BJ7" s="433"/>
      <c r="BK7" s="433"/>
      <c r="BL7" s="433"/>
      <c r="BM7" s="433"/>
      <c r="BN7" s="433"/>
      <c r="BO7" s="433"/>
      <c r="BP7" s="433"/>
      <c r="BQ7" s="433"/>
      <c r="BR7" s="433"/>
      <c r="BS7" s="433"/>
      <c r="BT7" s="433"/>
      <c r="BU7" s="433"/>
      <c r="BV7" s="433"/>
      <c r="BW7" s="433"/>
      <c r="BX7" s="433"/>
      <c r="BY7" s="433"/>
      <c r="BZ7" s="433"/>
      <c r="CA7" s="433"/>
      <c r="CB7" s="433"/>
      <c r="CC7" s="433"/>
      <c r="CD7" s="433"/>
      <c r="CE7" s="433"/>
      <c r="CF7" s="433"/>
      <c r="CG7" s="433"/>
      <c r="CH7" s="433"/>
      <c r="CI7" s="433"/>
      <c r="CJ7" s="433"/>
      <c r="CK7" s="433"/>
      <c r="CL7" s="433"/>
      <c r="CM7" s="433"/>
      <c r="CN7" s="433"/>
      <c r="CO7" s="433"/>
      <c r="CP7" s="433"/>
      <c r="CQ7" s="433"/>
      <c r="CR7" s="433"/>
      <c r="CS7" s="433"/>
      <c r="CT7" s="433"/>
      <c r="CU7" s="433"/>
      <c r="CV7" s="433"/>
      <c r="CW7" s="433"/>
    </row>
    <row r="8" spans="1:101" ht="20.5" thickBot="1" x14ac:dyDescent="0.45">
      <c r="A8" s="434"/>
      <c r="B8" s="434"/>
      <c r="C8" s="435"/>
      <c r="D8" s="551" t="s">
        <v>165</v>
      </c>
      <c r="E8" s="552"/>
      <c r="F8" s="553"/>
      <c r="G8" s="436"/>
      <c r="H8" s="437"/>
      <c r="I8" s="437"/>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c r="AW8" s="433"/>
      <c r="AX8" s="433"/>
      <c r="AY8" s="433"/>
      <c r="AZ8" s="433"/>
      <c r="BA8" s="433"/>
      <c r="BB8" s="433"/>
      <c r="BC8" s="433"/>
      <c r="BD8" s="433"/>
      <c r="BE8" s="433"/>
      <c r="BF8" s="433"/>
      <c r="BG8" s="433"/>
      <c r="BH8" s="433"/>
      <c r="BI8" s="433"/>
      <c r="BJ8" s="433"/>
      <c r="BK8" s="433"/>
      <c r="BL8" s="433"/>
      <c r="BM8" s="433"/>
      <c r="BN8" s="433"/>
      <c r="BO8" s="433"/>
      <c r="BP8" s="433"/>
      <c r="BQ8" s="433"/>
      <c r="BR8" s="433"/>
      <c r="BS8" s="433"/>
      <c r="BT8" s="433"/>
      <c r="BU8" s="433"/>
      <c r="BV8" s="433"/>
      <c r="BW8" s="433"/>
      <c r="BX8" s="433"/>
      <c r="BY8" s="433"/>
      <c r="BZ8" s="433"/>
      <c r="CA8" s="433"/>
      <c r="CB8" s="433"/>
      <c r="CC8" s="433"/>
      <c r="CD8" s="433"/>
      <c r="CE8" s="433"/>
      <c r="CF8" s="433"/>
      <c r="CG8" s="433"/>
      <c r="CH8" s="433"/>
      <c r="CI8" s="433"/>
      <c r="CJ8" s="433"/>
      <c r="CK8" s="433"/>
      <c r="CL8" s="433"/>
      <c r="CM8" s="433"/>
      <c r="CN8" s="433"/>
      <c r="CO8" s="433"/>
      <c r="CP8" s="433"/>
      <c r="CQ8" s="433"/>
      <c r="CR8" s="433"/>
      <c r="CS8" s="433"/>
      <c r="CT8" s="433"/>
      <c r="CU8" s="433"/>
      <c r="CV8" s="433"/>
      <c r="CW8" s="433"/>
    </row>
    <row r="9" spans="1:101" ht="40.5" customHeight="1" thickBot="1" x14ac:dyDescent="0.45">
      <c r="A9" s="438" t="s">
        <v>166</v>
      </c>
      <c r="B9" s="439" t="s">
        <v>167</v>
      </c>
      <c r="C9" s="440"/>
      <c r="D9" s="438" t="str">
        <f>'[1]5.1.1 Pricing'!J9</f>
        <v>Total Tendered Price Excl. VAT</v>
      </c>
      <c r="E9" s="438" t="str">
        <f>'[1]5.1.1 Pricing'!K9</f>
        <v>VAT</v>
      </c>
      <c r="F9" s="441" t="str">
        <f>'[1]5.1.1 Pricing'!L9</f>
        <v>Total Tendered Price Incl. VAT</v>
      </c>
      <c r="G9" s="442"/>
      <c r="H9" s="442"/>
      <c r="I9" s="431"/>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c r="AW9" s="433"/>
      <c r="AX9" s="433"/>
      <c r="AY9" s="433"/>
      <c r="AZ9" s="433"/>
      <c r="BA9" s="433"/>
      <c r="BB9" s="433"/>
      <c r="BC9" s="433"/>
      <c r="BD9" s="433"/>
      <c r="BE9" s="433"/>
      <c r="BF9" s="433"/>
      <c r="BG9" s="433"/>
      <c r="BH9" s="433"/>
      <c r="BI9" s="433"/>
      <c r="BJ9" s="433"/>
      <c r="BK9" s="433"/>
      <c r="BL9" s="433"/>
      <c r="BM9" s="433"/>
      <c r="BN9" s="433"/>
      <c r="BO9" s="433"/>
      <c r="BP9" s="433"/>
      <c r="BQ9" s="433"/>
      <c r="BR9" s="433"/>
      <c r="BS9" s="433"/>
      <c r="BT9" s="433"/>
      <c r="BU9" s="433"/>
      <c r="BV9" s="433"/>
      <c r="BW9" s="433"/>
      <c r="BX9" s="433"/>
      <c r="BY9" s="433"/>
      <c r="BZ9" s="433"/>
      <c r="CA9" s="433"/>
      <c r="CB9" s="433"/>
      <c r="CC9" s="433"/>
      <c r="CD9" s="433"/>
      <c r="CE9" s="433"/>
      <c r="CF9" s="433"/>
      <c r="CG9" s="433"/>
      <c r="CH9" s="433"/>
      <c r="CI9" s="433"/>
      <c r="CJ9" s="433"/>
      <c r="CK9" s="433"/>
      <c r="CL9" s="433"/>
      <c r="CM9" s="433"/>
      <c r="CN9" s="433"/>
      <c r="CO9" s="433"/>
      <c r="CP9" s="433"/>
      <c r="CQ9" s="433"/>
      <c r="CR9" s="433"/>
      <c r="CS9" s="433"/>
      <c r="CT9" s="433"/>
      <c r="CU9" s="433"/>
      <c r="CV9" s="433"/>
    </row>
    <row r="10" spans="1:101" s="447" customFormat="1" ht="54" customHeight="1" x14ac:dyDescent="0.4">
      <c r="A10" s="443">
        <v>1</v>
      </c>
      <c r="B10" s="547" t="str">
        <f>'5.1.1 Pricing Schedule'!C10</f>
        <v xml:space="preserve">The supply and delivery of multi-function tests set; software modules and accessories as required by Eskom, for testing protection schemes. </v>
      </c>
      <c r="C10" s="548"/>
      <c r="D10" s="444">
        <f>SUMIF('5.1.1 Pricing Schedule'!C:C,'5.1.3 Summary'!B10,'5.1.1 Pricing Schedule'!S:S)</f>
        <v>0</v>
      </c>
      <c r="E10" s="444"/>
      <c r="F10" s="444">
        <f>SUM(D10:E10)</f>
        <v>0</v>
      </c>
      <c r="G10" s="437"/>
      <c r="H10" s="437"/>
      <c r="I10" s="445"/>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c r="AW10" s="446"/>
      <c r="AX10" s="446"/>
      <c r="AY10" s="446"/>
      <c r="AZ10" s="446"/>
      <c r="BA10" s="446"/>
      <c r="BB10" s="446"/>
      <c r="BC10" s="446"/>
      <c r="BD10" s="446"/>
      <c r="BE10" s="446"/>
      <c r="BF10" s="446"/>
      <c r="BG10" s="446"/>
      <c r="BH10" s="446"/>
      <c r="BI10" s="446"/>
      <c r="BJ10" s="446"/>
      <c r="BK10" s="446"/>
      <c r="BL10" s="446"/>
      <c r="BM10" s="446"/>
      <c r="BN10" s="446"/>
      <c r="BO10" s="446"/>
      <c r="BP10" s="446"/>
      <c r="BQ10" s="446"/>
      <c r="BR10" s="446"/>
      <c r="BS10" s="446"/>
      <c r="BT10" s="446"/>
      <c r="BU10" s="446"/>
      <c r="BV10" s="446"/>
      <c r="BW10" s="446"/>
      <c r="BX10" s="446"/>
      <c r="BY10" s="446"/>
      <c r="BZ10" s="446"/>
      <c r="CA10" s="446"/>
      <c r="CB10" s="446"/>
      <c r="CC10" s="446"/>
      <c r="CD10" s="446"/>
      <c r="CE10" s="446"/>
      <c r="CF10" s="446"/>
      <c r="CG10" s="446"/>
      <c r="CH10" s="446"/>
      <c r="CI10" s="446"/>
      <c r="CJ10" s="446"/>
      <c r="CK10" s="446"/>
      <c r="CL10" s="446"/>
      <c r="CM10" s="446"/>
      <c r="CN10" s="446"/>
      <c r="CO10" s="446"/>
      <c r="CP10" s="446"/>
      <c r="CQ10" s="446"/>
      <c r="CR10" s="446"/>
      <c r="CS10" s="446"/>
      <c r="CT10" s="446"/>
      <c r="CU10" s="446"/>
      <c r="CV10" s="446"/>
    </row>
    <row r="11" spans="1:101" s="447" customFormat="1" ht="20" x14ac:dyDescent="0.4">
      <c r="A11" s="448"/>
      <c r="B11" s="449"/>
      <c r="C11" s="450"/>
      <c r="D11" s="451"/>
      <c r="E11" s="451"/>
      <c r="F11" s="452"/>
      <c r="G11" s="437"/>
      <c r="H11" s="437"/>
      <c r="I11" s="445"/>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c r="AH11" s="446"/>
      <c r="AI11" s="446"/>
      <c r="AJ11" s="446"/>
      <c r="AK11" s="446"/>
      <c r="AL11" s="446"/>
      <c r="AM11" s="446"/>
      <c r="AN11" s="446"/>
      <c r="AO11" s="446"/>
      <c r="AP11" s="446"/>
      <c r="AQ11" s="446"/>
      <c r="AR11" s="446"/>
      <c r="AS11" s="446"/>
      <c r="AT11" s="446"/>
      <c r="AU11" s="446"/>
      <c r="AV11" s="446"/>
      <c r="AW11" s="446"/>
      <c r="AX11" s="446"/>
      <c r="AY11" s="446"/>
      <c r="AZ11" s="446"/>
      <c r="BA11" s="446"/>
      <c r="BB11" s="446"/>
      <c r="BC11" s="446"/>
      <c r="BD11" s="446"/>
      <c r="BE11" s="446"/>
      <c r="BF11" s="446"/>
      <c r="BG11" s="446"/>
      <c r="BH11" s="446"/>
      <c r="BI11" s="446"/>
      <c r="BJ11" s="446"/>
      <c r="BK11" s="446"/>
      <c r="BL11" s="446"/>
      <c r="BM11" s="446"/>
      <c r="BN11" s="446"/>
      <c r="BO11" s="446"/>
      <c r="BP11" s="446"/>
      <c r="BQ11" s="446"/>
      <c r="BR11" s="446"/>
      <c r="BS11" s="446"/>
      <c r="BT11" s="446"/>
      <c r="BU11" s="446"/>
      <c r="BV11" s="446"/>
      <c r="BW11" s="446"/>
      <c r="BX11" s="446"/>
      <c r="BY11" s="446"/>
      <c r="BZ11" s="446"/>
      <c r="CA11" s="446"/>
      <c r="CB11" s="446"/>
      <c r="CC11" s="446"/>
      <c r="CD11" s="446"/>
      <c r="CE11" s="446"/>
      <c r="CF11" s="446"/>
      <c r="CG11" s="446"/>
      <c r="CH11" s="446"/>
      <c r="CI11" s="446"/>
      <c r="CJ11" s="446"/>
      <c r="CK11" s="446"/>
      <c r="CL11" s="446"/>
      <c r="CM11" s="446"/>
      <c r="CN11" s="446"/>
      <c r="CO11" s="446"/>
      <c r="CP11" s="446"/>
      <c r="CQ11" s="446"/>
      <c r="CR11" s="446"/>
      <c r="CS11" s="446"/>
      <c r="CT11" s="446"/>
      <c r="CU11" s="446"/>
      <c r="CV11" s="446"/>
    </row>
    <row r="12" spans="1:101" s="447" customFormat="1" ht="54" customHeight="1" x14ac:dyDescent="0.4">
      <c r="A12" s="448">
        <v>2</v>
      </c>
      <c r="B12" s="549" t="str">
        <f>'5.1.1 Pricing Schedule'!C12</f>
        <v xml:space="preserve">The supply and delivery of multi-function tests set; software modules and accessories as required by Eskom, for testing  metering schemes. </v>
      </c>
      <c r="C12" s="550"/>
      <c r="D12" s="452">
        <f>SUMIF('5.1.1 Pricing Schedule'!C:C,'5.1.3 Summary'!B12,'5.1.1 Pricing Schedule'!S:S)</f>
        <v>0</v>
      </c>
      <c r="E12" s="452"/>
      <c r="F12" s="452">
        <f>SUM(D12:E12)</f>
        <v>0</v>
      </c>
      <c r="G12" s="437"/>
      <c r="H12" s="437"/>
      <c r="I12" s="445"/>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c r="AW12" s="446"/>
      <c r="AX12" s="446"/>
      <c r="AY12" s="446"/>
      <c r="AZ12" s="446"/>
      <c r="BA12" s="446"/>
      <c r="BB12" s="446"/>
      <c r="BC12" s="446"/>
      <c r="BD12" s="446"/>
      <c r="BE12" s="446"/>
      <c r="BF12" s="446"/>
      <c r="BG12" s="446"/>
      <c r="BH12" s="446"/>
      <c r="BI12" s="446"/>
      <c r="BJ12" s="446"/>
      <c r="BK12" s="446"/>
      <c r="BL12" s="446"/>
      <c r="BM12" s="446"/>
      <c r="BN12" s="446"/>
      <c r="BO12" s="446"/>
      <c r="BP12" s="446"/>
      <c r="BQ12" s="446"/>
      <c r="BR12" s="446"/>
      <c r="BS12" s="446"/>
      <c r="BT12" s="446"/>
      <c r="BU12" s="446"/>
      <c r="BV12" s="446"/>
      <c r="BW12" s="446"/>
      <c r="BX12" s="446"/>
      <c r="BY12" s="446"/>
      <c r="BZ12" s="446"/>
      <c r="CA12" s="446"/>
      <c r="CB12" s="446"/>
      <c r="CC12" s="446"/>
      <c r="CD12" s="446"/>
      <c r="CE12" s="446"/>
      <c r="CF12" s="446"/>
      <c r="CG12" s="446"/>
      <c r="CH12" s="446"/>
      <c r="CI12" s="446"/>
      <c r="CJ12" s="446"/>
      <c r="CK12" s="446"/>
      <c r="CL12" s="446"/>
      <c r="CM12" s="446"/>
      <c r="CN12" s="446"/>
      <c r="CO12" s="446"/>
      <c r="CP12" s="446"/>
      <c r="CQ12" s="446"/>
      <c r="CR12" s="446"/>
      <c r="CS12" s="446"/>
      <c r="CT12" s="446"/>
      <c r="CU12" s="446"/>
      <c r="CV12" s="446"/>
    </row>
    <row r="13" spans="1:101" s="447" customFormat="1" ht="20" x14ac:dyDescent="0.4">
      <c r="A13" s="453"/>
      <c r="B13" s="449"/>
      <c r="C13" s="450"/>
      <c r="D13" s="451"/>
      <c r="E13" s="451"/>
      <c r="F13" s="451"/>
      <c r="G13" s="437"/>
      <c r="H13" s="437"/>
      <c r="I13" s="445"/>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c r="AW13" s="446"/>
      <c r="AX13" s="446"/>
      <c r="AY13" s="446"/>
      <c r="AZ13" s="446"/>
      <c r="BA13" s="446"/>
      <c r="BB13" s="446"/>
      <c r="BC13" s="446"/>
      <c r="BD13" s="446"/>
      <c r="BE13" s="446"/>
      <c r="BF13" s="446"/>
      <c r="BG13" s="446"/>
      <c r="BH13" s="446"/>
      <c r="BI13" s="446"/>
      <c r="BJ13" s="446"/>
      <c r="BK13" s="446"/>
      <c r="BL13" s="446"/>
      <c r="BM13" s="446"/>
      <c r="BN13" s="446"/>
      <c r="BO13" s="446"/>
      <c r="BP13" s="446"/>
      <c r="BQ13" s="446"/>
      <c r="BR13" s="446"/>
      <c r="BS13" s="446"/>
      <c r="BT13" s="446"/>
      <c r="BU13" s="446"/>
      <c r="BV13" s="446"/>
      <c r="BW13" s="446"/>
      <c r="BX13" s="446"/>
      <c r="BY13" s="446"/>
      <c r="BZ13" s="446"/>
      <c r="CA13" s="446"/>
      <c r="CB13" s="446"/>
      <c r="CC13" s="446"/>
      <c r="CD13" s="446"/>
      <c r="CE13" s="446"/>
      <c r="CF13" s="446"/>
      <c r="CG13" s="446"/>
      <c r="CH13" s="446"/>
      <c r="CI13" s="446"/>
      <c r="CJ13" s="446"/>
      <c r="CK13" s="446"/>
      <c r="CL13" s="446"/>
      <c r="CM13" s="446"/>
      <c r="CN13" s="446"/>
      <c r="CO13" s="446"/>
      <c r="CP13" s="446"/>
      <c r="CQ13" s="446"/>
      <c r="CR13" s="446"/>
      <c r="CS13" s="446"/>
      <c r="CT13" s="446"/>
      <c r="CU13" s="446"/>
      <c r="CV13" s="446"/>
    </row>
    <row r="14" spans="1:101" s="447" customFormat="1" ht="54" customHeight="1" x14ac:dyDescent="0.4">
      <c r="A14" s="448">
        <v>3</v>
      </c>
      <c r="B14" s="549" t="str">
        <f>'5.1.1 Pricing Schedule'!C14</f>
        <v xml:space="preserve">The supply of cyber security and IEC 61850 testing, monitoring and analysing tools.   </v>
      </c>
      <c r="C14" s="550"/>
      <c r="D14" s="452">
        <f>SUMIF('5.1.1 Pricing Schedule'!C:C,'5.1.3 Summary'!B14,'5.1.1 Pricing Schedule'!S:S)</f>
        <v>0</v>
      </c>
      <c r="E14" s="452"/>
      <c r="F14" s="452">
        <f>SUM(D14:E14)</f>
        <v>0</v>
      </c>
      <c r="G14" s="437"/>
      <c r="H14" s="437"/>
      <c r="I14" s="445"/>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c r="AW14" s="446"/>
      <c r="AX14" s="446"/>
      <c r="AY14" s="446"/>
      <c r="AZ14" s="446"/>
      <c r="BA14" s="446"/>
      <c r="BB14" s="446"/>
      <c r="BC14" s="446"/>
      <c r="BD14" s="446"/>
      <c r="BE14" s="446"/>
      <c r="BF14" s="446"/>
      <c r="BG14" s="446"/>
      <c r="BH14" s="446"/>
      <c r="BI14" s="446"/>
      <c r="BJ14" s="446"/>
      <c r="BK14" s="446"/>
      <c r="BL14" s="446"/>
      <c r="BM14" s="446"/>
      <c r="BN14" s="446"/>
      <c r="BO14" s="446"/>
      <c r="BP14" s="446"/>
      <c r="BQ14" s="446"/>
      <c r="BR14" s="446"/>
      <c r="BS14" s="446"/>
      <c r="BT14" s="446"/>
      <c r="BU14" s="446"/>
      <c r="BV14" s="446"/>
      <c r="BW14" s="446"/>
      <c r="BX14" s="446"/>
      <c r="BY14" s="446"/>
      <c r="BZ14" s="446"/>
      <c r="CA14" s="446"/>
      <c r="CB14" s="446"/>
      <c r="CC14" s="446"/>
      <c r="CD14" s="446"/>
      <c r="CE14" s="446"/>
      <c r="CF14" s="446"/>
      <c r="CG14" s="446"/>
      <c r="CH14" s="446"/>
      <c r="CI14" s="446"/>
      <c r="CJ14" s="446"/>
      <c r="CK14" s="446"/>
      <c r="CL14" s="446"/>
      <c r="CM14" s="446"/>
      <c r="CN14" s="446"/>
      <c r="CO14" s="446"/>
      <c r="CP14" s="446"/>
      <c r="CQ14" s="446"/>
      <c r="CR14" s="446"/>
      <c r="CS14" s="446"/>
      <c r="CT14" s="446"/>
      <c r="CU14" s="446"/>
      <c r="CV14" s="446"/>
    </row>
    <row r="15" spans="1:101" s="447" customFormat="1" ht="20" x14ac:dyDescent="0.4">
      <c r="A15" s="453"/>
      <c r="B15" s="449"/>
      <c r="C15" s="450"/>
      <c r="D15" s="451"/>
      <c r="E15" s="451"/>
      <c r="F15" s="451"/>
      <c r="G15" s="437"/>
      <c r="H15" s="437"/>
      <c r="I15" s="445"/>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446"/>
      <c r="AU15" s="446"/>
      <c r="AV15" s="446"/>
      <c r="AW15" s="446"/>
      <c r="AX15" s="446"/>
      <c r="AY15" s="446"/>
      <c r="AZ15" s="446"/>
      <c r="BA15" s="446"/>
      <c r="BB15" s="446"/>
      <c r="BC15" s="446"/>
      <c r="BD15" s="446"/>
      <c r="BE15" s="446"/>
      <c r="BF15" s="446"/>
      <c r="BG15" s="446"/>
      <c r="BH15" s="446"/>
      <c r="BI15" s="446"/>
      <c r="BJ15" s="446"/>
      <c r="BK15" s="446"/>
      <c r="BL15" s="446"/>
      <c r="BM15" s="446"/>
      <c r="BN15" s="446"/>
      <c r="BO15" s="446"/>
      <c r="BP15" s="446"/>
      <c r="BQ15" s="446"/>
      <c r="BR15" s="446"/>
      <c r="BS15" s="446"/>
      <c r="BT15" s="446"/>
      <c r="BU15" s="446"/>
      <c r="BV15" s="446"/>
      <c r="BW15" s="446"/>
      <c r="BX15" s="446"/>
      <c r="BY15" s="446"/>
      <c r="BZ15" s="446"/>
      <c r="CA15" s="446"/>
      <c r="CB15" s="446"/>
      <c r="CC15" s="446"/>
      <c r="CD15" s="446"/>
      <c r="CE15" s="446"/>
      <c r="CF15" s="446"/>
      <c r="CG15" s="446"/>
      <c r="CH15" s="446"/>
      <c r="CI15" s="446"/>
      <c r="CJ15" s="446"/>
      <c r="CK15" s="446"/>
      <c r="CL15" s="446"/>
      <c r="CM15" s="446"/>
      <c r="CN15" s="446"/>
      <c r="CO15" s="446"/>
      <c r="CP15" s="446"/>
      <c r="CQ15" s="446"/>
      <c r="CR15" s="446"/>
      <c r="CS15" s="446"/>
      <c r="CT15" s="446"/>
      <c r="CU15" s="446"/>
      <c r="CV15" s="446"/>
    </row>
    <row r="16" spans="1:101" s="447" customFormat="1" ht="54" customHeight="1" x14ac:dyDescent="0.4">
      <c r="A16" s="448">
        <v>4</v>
      </c>
      <c r="B16" s="549" t="str">
        <f>'5.1.1 Pricing Schedule'!C16</f>
        <v>The development and supply of automated test templates for the MFT</v>
      </c>
      <c r="C16" s="550"/>
      <c r="D16" s="452">
        <f>SUMIF('5.1.1 Pricing Schedule'!C:C,'5.1.3 Summary'!B16,'5.1.1 Pricing Schedule'!S:S)</f>
        <v>0</v>
      </c>
      <c r="E16" s="452"/>
      <c r="F16" s="452">
        <f>SUM(D16:E16)</f>
        <v>0</v>
      </c>
      <c r="G16" s="437"/>
      <c r="H16" s="437"/>
      <c r="I16" s="445"/>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c r="AW16" s="446"/>
      <c r="AX16" s="446"/>
      <c r="AY16" s="446"/>
      <c r="AZ16" s="446"/>
      <c r="BA16" s="446"/>
      <c r="BB16" s="446"/>
      <c r="BC16" s="446"/>
      <c r="BD16" s="446"/>
      <c r="BE16" s="446"/>
      <c r="BF16" s="446"/>
      <c r="BG16" s="446"/>
      <c r="BH16" s="446"/>
      <c r="BI16" s="446"/>
      <c r="BJ16" s="446"/>
      <c r="BK16" s="446"/>
      <c r="BL16" s="446"/>
      <c r="BM16" s="446"/>
      <c r="BN16" s="446"/>
      <c r="BO16" s="446"/>
      <c r="BP16" s="446"/>
      <c r="BQ16" s="446"/>
      <c r="BR16" s="446"/>
      <c r="BS16" s="446"/>
      <c r="BT16" s="446"/>
      <c r="BU16" s="446"/>
      <c r="BV16" s="446"/>
      <c r="BW16" s="446"/>
      <c r="BX16" s="446"/>
      <c r="BY16" s="446"/>
      <c r="BZ16" s="446"/>
      <c r="CA16" s="446"/>
      <c r="CB16" s="446"/>
      <c r="CC16" s="446"/>
      <c r="CD16" s="446"/>
      <c r="CE16" s="446"/>
      <c r="CF16" s="446"/>
      <c r="CG16" s="446"/>
      <c r="CH16" s="446"/>
      <c r="CI16" s="446"/>
      <c r="CJ16" s="446"/>
      <c r="CK16" s="446"/>
      <c r="CL16" s="446"/>
      <c r="CM16" s="446"/>
      <c r="CN16" s="446"/>
      <c r="CO16" s="446"/>
      <c r="CP16" s="446"/>
      <c r="CQ16" s="446"/>
      <c r="CR16" s="446"/>
      <c r="CS16" s="446"/>
      <c r="CT16" s="446"/>
      <c r="CU16" s="446"/>
      <c r="CV16" s="446"/>
    </row>
    <row r="17" spans="1:100" s="447" customFormat="1" ht="20" x14ac:dyDescent="0.4">
      <c r="A17" s="453"/>
      <c r="B17" s="449"/>
      <c r="C17" s="450"/>
      <c r="D17" s="451"/>
      <c r="E17" s="451"/>
      <c r="F17" s="451"/>
      <c r="G17" s="437"/>
      <c r="H17" s="437"/>
      <c r="I17" s="445"/>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c r="AW17" s="446"/>
      <c r="AX17" s="446"/>
      <c r="AY17" s="446"/>
      <c r="AZ17" s="446"/>
      <c r="BA17" s="446"/>
      <c r="BB17" s="446"/>
      <c r="BC17" s="446"/>
      <c r="BD17" s="446"/>
      <c r="BE17" s="446"/>
      <c r="BF17" s="446"/>
      <c r="BG17" s="446"/>
      <c r="BH17" s="446"/>
      <c r="BI17" s="446"/>
      <c r="BJ17" s="446"/>
      <c r="BK17" s="446"/>
      <c r="BL17" s="446"/>
      <c r="BM17" s="446"/>
      <c r="BN17" s="446"/>
      <c r="BO17" s="446"/>
      <c r="BP17" s="446"/>
      <c r="BQ17" s="446"/>
      <c r="BR17" s="446"/>
      <c r="BS17" s="446"/>
      <c r="BT17" s="446"/>
      <c r="BU17" s="446"/>
      <c r="BV17" s="446"/>
      <c r="BW17" s="446"/>
      <c r="BX17" s="446"/>
      <c r="BY17" s="446"/>
      <c r="BZ17" s="446"/>
      <c r="CA17" s="446"/>
      <c r="CB17" s="446"/>
      <c r="CC17" s="446"/>
      <c r="CD17" s="446"/>
      <c r="CE17" s="446"/>
      <c r="CF17" s="446"/>
      <c r="CG17" s="446"/>
      <c r="CH17" s="446"/>
      <c r="CI17" s="446"/>
      <c r="CJ17" s="446"/>
      <c r="CK17" s="446"/>
      <c r="CL17" s="446"/>
      <c r="CM17" s="446"/>
      <c r="CN17" s="446"/>
      <c r="CO17" s="446"/>
      <c r="CP17" s="446"/>
      <c r="CQ17" s="446"/>
      <c r="CR17" s="446"/>
      <c r="CS17" s="446"/>
      <c r="CT17" s="446"/>
      <c r="CU17" s="446"/>
      <c r="CV17" s="446"/>
    </row>
    <row r="18" spans="1:100" s="447" customFormat="1" ht="54" customHeight="1" x14ac:dyDescent="0.4">
      <c r="A18" s="448">
        <v>5</v>
      </c>
      <c r="B18" s="549" t="str">
        <f>'5.1.1 Pricing Schedule'!C18</f>
        <v>The repair and calibration of the supplied units.</v>
      </c>
      <c r="C18" s="550"/>
      <c r="D18" s="452">
        <f>SUMIF('5.1.1 Pricing Schedule'!C:C,'5.1.3 Summary'!B18,'5.1.1 Pricing Schedule'!S:S)</f>
        <v>0</v>
      </c>
      <c r="E18" s="452"/>
      <c r="F18" s="452">
        <f>SUM(D18:E18)</f>
        <v>0</v>
      </c>
      <c r="G18" s="437"/>
      <c r="H18" s="437"/>
      <c r="I18" s="445"/>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c r="AW18" s="446"/>
      <c r="AX18" s="446"/>
      <c r="AY18" s="446"/>
      <c r="AZ18" s="446"/>
      <c r="BA18" s="446"/>
      <c r="BB18" s="446"/>
      <c r="BC18" s="446"/>
      <c r="BD18" s="446"/>
      <c r="BE18" s="446"/>
      <c r="BF18" s="446"/>
      <c r="BG18" s="446"/>
      <c r="BH18" s="446"/>
      <c r="BI18" s="446"/>
      <c r="BJ18" s="446"/>
      <c r="BK18" s="446"/>
      <c r="BL18" s="446"/>
      <c r="BM18" s="446"/>
      <c r="BN18" s="446"/>
      <c r="BO18" s="446"/>
      <c r="BP18" s="446"/>
      <c r="BQ18" s="446"/>
      <c r="BR18" s="446"/>
      <c r="BS18" s="446"/>
      <c r="BT18" s="446"/>
      <c r="BU18" s="446"/>
      <c r="BV18" s="446"/>
      <c r="BW18" s="446"/>
      <c r="BX18" s="446"/>
      <c r="BY18" s="446"/>
      <c r="BZ18" s="446"/>
      <c r="CA18" s="446"/>
      <c r="CB18" s="446"/>
      <c r="CC18" s="446"/>
      <c r="CD18" s="446"/>
      <c r="CE18" s="446"/>
      <c r="CF18" s="446"/>
      <c r="CG18" s="446"/>
      <c r="CH18" s="446"/>
      <c r="CI18" s="446"/>
      <c r="CJ18" s="446"/>
      <c r="CK18" s="446"/>
      <c r="CL18" s="446"/>
      <c r="CM18" s="446"/>
      <c r="CN18" s="446"/>
      <c r="CO18" s="446"/>
      <c r="CP18" s="446"/>
      <c r="CQ18" s="446"/>
      <c r="CR18" s="446"/>
      <c r="CS18" s="446"/>
      <c r="CT18" s="446"/>
      <c r="CU18" s="446"/>
      <c r="CV18" s="446"/>
    </row>
    <row r="19" spans="1:100" s="447" customFormat="1" ht="20" x14ac:dyDescent="0.4">
      <c r="A19" s="453"/>
      <c r="B19" s="449"/>
      <c r="C19" s="450"/>
      <c r="D19" s="451"/>
      <c r="E19" s="451"/>
      <c r="F19" s="451"/>
      <c r="G19" s="437"/>
      <c r="H19" s="437"/>
      <c r="I19" s="445"/>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c r="AW19" s="446"/>
      <c r="AX19" s="446"/>
      <c r="AY19" s="446"/>
      <c r="AZ19" s="446"/>
      <c r="BA19" s="446"/>
      <c r="BB19" s="446"/>
      <c r="BC19" s="446"/>
      <c r="BD19" s="446"/>
      <c r="BE19" s="446"/>
      <c r="BF19" s="446"/>
      <c r="BG19" s="446"/>
      <c r="BH19" s="446"/>
      <c r="BI19" s="446"/>
      <c r="BJ19" s="446"/>
      <c r="BK19" s="446"/>
      <c r="BL19" s="446"/>
      <c r="BM19" s="446"/>
      <c r="BN19" s="446"/>
      <c r="BO19" s="446"/>
      <c r="BP19" s="446"/>
      <c r="BQ19" s="446"/>
      <c r="BR19" s="446"/>
      <c r="BS19" s="446"/>
      <c r="BT19" s="446"/>
      <c r="BU19" s="446"/>
      <c r="BV19" s="446"/>
      <c r="BW19" s="446"/>
      <c r="BX19" s="446"/>
      <c r="BY19" s="446"/>
      <c r="BZ19" s="446"/>
      <c r="CA19" s="446"/>
      <c r="CB19" s="446"/>
      <c r="CC19" s="446"/>
      <c r="CD19" s="446"/>
      <c r="CE19" s="446"/>
      <c r="CF19" s="446"/>
      <c r="CG19" s="446"/>
      <c r="CH19" s="446"/>
      <c r="CI19" s="446"/>
      <c r="CJ19" s="446"/>
      <c r="CK19" s="446"/>
      <c r="CL19" s="446"/>
      <c r="CM19" s="446"/>
      <c r="CN19" s="446"/>
      <c r="CO19" s="446"/>
      <c r="CP19" s="446"/>
      <c r="CQ19" s="446"/>
      <c r="CR19" s="446"/>
      <c r="CS19" s="446"/>
      <c r="CT19" s="446"/>
      <c r="CU19" s="446"/>
      <c r="CV19" s="446"/>
    </row>
    <row r="20" spans="1:100" s="447" customFormat="1" ht="54" customHeight="1" x14ac:dyDescent="0.4">
      <c r="A20" s="448">
        <v>6</v>
      </c>
      <c r="B20" s="549" t="str">
        <f>'5.1.1 Pricing Schedule'!C20</f>
        <v>Training for Eskom personnel</v>
      </c>
      <c r="C20" s="550"/>
      <c r="D20" s="452">
        <f>SUMIF('5.1.1 Pricing Schedule'!C:C,'5.1.3 Summary'!B20,'5.1.1 Pricing Schedule'!S:S)</f>
        <v>0</v>
      </c>
      <c r="E20" s="452"/>
      <c r="F20" s="452">
        <f>SUM(D20:E20)</f>
        <v>0</v>
      </c>
      <c r="G20" s="437"/>
      <c r="H20" s="437"/>
      <c r="I20" s="445"/>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c r="AW20" s="446"/>
      <c r="AX20" s="446"/>
      <c r="AY20" s="446"/>
      <c r="AZ20" s="446"/>
      <c r="BA20" s="446"/>
      <c r="BB20" s="446"/>
      <c r="BC20" s="446"/>
      <c r="BD20" s="446"/>
      <c r="BE20" s="446"/>
      <c r="BF20" s="446"/>
      <c r="BG20" s="446"/>
      <c r="BH20" s="446"/>
      <c r="BI20" s="446"/>
      <c r="BJ20" s="446"/>
      <c r="BK20" s="446"/>
      <c r="BL20" s="446"/>
      <c r="BM20" s="446"/>
      <c r="BN20" s="446"/>
      <c r="BO20" s="446"/>
      <c r="BP20" s="446"/>
      <c r="BQ20" s="446"/>
      <c r="BR20" s="446"/>
      <c r="BS20" s="446"/>
      <c r="BT20" s="446"/>
      <c r="BU20" s="446"/>
      <c r="BV20" s="446"/>
      <c r="BW20" s="446"/>
      <c r="BX20" s="446"/>
      <c r="BY20" s="446"/>
      <c r="BZ20" s="446"/>
      <c r="CA20" s="446"/>
      <c r="CB20" s="446"/>
      <c r="CC20" s="446"/>
      <c r="CD20" s="446"/>
      <c r="CE20" s="446"/>
      <c r="CF20" s="446"/>
      <c r="CG20" s="446"/>
      <c r="CH20" s="446"/>
      <c r="CI20" s="446"/>
      <c r="CJ20" s="446"/>
      <c r="CK20" s="446"/>
      <c r="CL20" s="446"/>
      <c r="CM20" s="446"/>
      <c r="CN20" s="446"/>
      <c r="CO20" s="446"/>
      <c r="CP20" s="446"/>
      <c r="CQ20" s="446"/>
      <c r="CR20" s="446"/>
      <c r="CS20" s="446"/>
      <c r="CT20" s="446"/>
      <c r="CU20" s="446"/>
      <c r="CV20" s="446"/>
    </row>
    <row r="21" spans="1:100" s="447" customFormat="1" ht="20" x14ac:dyDescent="0.4">
      <c r="A21" s="453"/>
      <c r="B21" s="449"/>
      <c r="C21" s="454"/>
      <c r="D21" s="451"/>
      <c r="E21" s="451"/>
      <c r="F21" s="451"/>
      <c r="G21" s="437"/>
      <c r="H21" s="437"/>
      <c r="I21" s="445"/>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c r="AW21" s="446"/>
      <c r="AX21" s="446"/>
      <c r="AY21" s="446"/>
      <c r="AZ21" s="446"/>
      <c r="BA21" s="446"/>
      <c r="BB21" s="446"/>
      <c r="BC21" s="446"/>
      <c r="BD21" s="446"/>
      <c r="BE21" s="446"/>
      <c r="BF21" s="446"/>
      <c r="BG21" s="446"/>
      <c r="BH21" s="446"/>
      <c r="BI21" s="446"/>
      <c r="BJ21" s="446"/>
      <c r="BK21" s="446"/>
      <c r="BL21" s="446"/>
      <c r="BM21" s="446"/>
      <c r="BN21" s="446"/>
      <c r="BO21" s="446"/>
      <c r="BP21" s="446"/>
      <c r="BQ21" s="446"/>
      <c r="BR21" s="446"/>
      <c r="BS21" s="446"/>
      <c r="BT21" s="446"/>
      <c r="BU21" s="446"/>
      <c r="BV21" s="446"/>
      <c r="BW21" s="446"/>
      <c r="BX21" s="446"/>
      <c r="BY21" s="446"/>
      <c r="BZ21" s="446"/>
      <c r="CA21" s="446"/>
      <c r="CB21" s="446"/>
      <c r="CC21" s="446"/>
      <c r="CD21" s="446"/>
      <c r="CE21" s="446"/>
      <c r="CF21" s="446"/>
      <c r="CG21" s="446"/>
      <c r="CH21" s="446"/>
      <c r="CI21" s="446"/>
      <c r="CJ21" s="446"/>
      <c r="CK21" s="446"/>
      <c r="CL21" s="446"/>
      <c r="CM21" s="446"/>
      <c r="CN21" s="446"/>
      <c r="CO21" s="446"/>
      <c r="CP21" s="446"/>
      <c r="CQ21" s="446"/>
      <c r="CR21" s="446"/>
      <c r="CS21" s="446"/>
      <c r="CT21" s="446"/>
      <c r="CU21" s="446"/>
      <c r="CV21" s="446"/>
    </row>
    <row r="22" spans="1:100" s="447" customFormat="1" ht="20" x14ac:dyDescent="0.4">
      <c r="A22" s="453">
        <v>7</v>
      </c>
      <c r="B22" s="449"/>
      <c r="C22" s="454"/>
      <c r="D22" s="451"/>
      <c r="E22" s="451"/>
      <c r="F22" s="451"/>
      <c r="G22" s="437"/>
      <c r="H22" s="437"/>
      <c r="I22" s="445"/>
      <c r="J22" s="446"/>
      <c r="K22" s="446"/>
      <c r="L22" s="446"/>
      <c r="M22" s="446"/>
      <c r="N22" s="446"/>
      <c r="O22" s="446"/>
      <c r="P22" s="446"/>
      <c r="Q22" s="446"/>
      <c r="R22" s="446"/>
      <c r="S22" s="446"/>
      <c r="T22" s="446"/>
      <c r="U22" s="446"/>
      <c r="V22" s="446"/>
      <c r="W22" s="446"/>
      <c r="X22" s="446"/>
      <c r="Y22" s="446"/>
      <c r="Z22" s="446"/>
      <c r="AA22" s="446"/>
      <c r="AB22" s="446"/>
      <c r="AC22" s="446"/>
      <c r="AD22" s="446"/>
      <c r="AE22" s="446"/>
      <c r="AF22" s="446"/>
      <c r="AG22" s="446"/>
      <c r="AH22" s="446"/>
      <c r="AI22" s="446"/>
      <c r="AJ22" s="446"/>
      <c r="AK22" s="446"/>
      <c r="AL22" s="446"/>
      <c r="AM22" s="446"/>
      <c r="AN22" s="446"/>
      <c r="AO22" s="446"/>
      <c r="AP22" s="446"/>
      <c r="AQ22" s="446"/>
      <c r="AR22" s="446"/>
      <c r="AS22" s="446"/>
      <c r="AT22" s="446"/>
      <c r="AU22" s="446"/>
      <c r="AV22" s="446"/>
      <c r="AW22" s="446"/>
      <c r="AX22" s="446"/>
      <c r="AY22" s="446"/>
      <c r="AZ22" s="446"/>
      <c r="BA22" s="446"/>
      <c r="BB22" s="446"/>
      <c r="BC22" s="446"/>
      <c r="BD22" s="446"/>
      <c r="BE22" s="446"/>
      <c r="BF22" s="446"/>
      <c r="BG22" s="446"/>
      <c r="BH22" s="446"/>
      <c r="BI22" s="446"/>
      <c r="BJ22" s="446"/>
      <c r="BK22" s="446"/>
      <c r="BL22" s="446"/>
      <c r="BM22" s="446"/>
      <c r="BN22" s="446"/>
      <c r="BO22" s="446"/>
      <c r="BP22" s="446"/>
      <c r="BQ22" s="446"/>
      <c r="BR22" s="446"/>
      <c r="BS22" s="446"/>
      <c r="BT22" s="446"/>
      <c r="BU22" s="446"/>
      <c r="BV22" s="446"/>
      <c r="BW22" s="446"/>
      <c r="BX22" s="446"/>
      <c r="BY22" s="446"/>
      <c r="BZ22" s="446"/>
      <c r="CA22" s="446"/>
      <c r="CB22" s="446"/>
      <c r="CC22" s="446"/>
      <c r="CD22" s="446"/>
      <c r="CE22" s="446"/>
      <c r="CF22" s="446"/>
      <c r="CG22" s="446"/>
      <c r="CH22" s="446"/>
      <c r="CI22" s="446"/>
      <c r="CJ22" s="446"/>
      <c r="CK22" s="446"/>
      <c r="CL22" s="446"/>
      <c r="CM22" s="446"/>
      <c r="CN22" s="446"/>
      <c r="CO22" s="446"/>
      <c r="CP22" s="446"/>
      <c r="CQ22" s="446"/>
      <c r="CR22" s="446"/>
      <c r="CS22" s="446"/>
      <c r="CT22" s="446"/>
      <c r="CU22" s="446"/>
      <c r="CV22" s="446"/>
    </row>
    <row r="23" spans="1:100" s="447" customFormat="1" ht="20" x14ac:dyDescent="0.4">
      <c r="A23" s="453">
        <v>8</v>
      </c>
      <c r="B23" s="449"/>
      <c r="C23" s="454"/>
      <c r="D23" s="451"/>
      <c r="E23" s="451"/>
      <c r="F23" s="451"/>
      <c r="G23" s="437"/>
      <c r="H23" s="437"/>
      <c r="I23" s="445"/>
      <c r="J23" s="446"/>
      <c r="K23" s="446"/>
      <c r="L23" s="446"/>
      <c r="M23" s="446"/>
      <c r="N23" s="446"/>
      <c r="O23" s="446"/>
      <c r="P23" s="446"/>
      <c r="Q23" s="446"/>
      <c r="R23" s="446"/>
      <c r="S23" s="446"/>
      <c r="T23" s="446"/>
      <c r="U23" s="446"/>
      <c r="V23" s="446"/>
      <c r="W23" s="446"/>
      <c r="X23" s="446"/>
      <c r="Y23" s="446"/>
      <c r="Z23" s="446"/>
      <c r="AA23" s="446"/>
      <c r="AB23" s="446"/>
      <c r="AC23" s="446"/>
      <c r="AD23" s="446"/>
      <c r="AE23" s="446"/>
      <c r="AF23" s="446"/>
      <c r="AG23" s="446"/>
      <c r="AH23" s="446"/>
      <c r="AI23" s="446"/>
      <c r="AJ23" s="446"/>
      <c r="AK23" s="446"/>
      <c r="AL23" s="446"/>
      <c r="AM23" s="446"/>
      <c r="AN23" s="446"/>
      <c r="AO23" s="446"/>
      <c r="AP23" s="446"/>
      <c r="AQ23" s="446"/>
      <c r="AR23" s="446"/>
      <c r="AS23" s="446"/>
      <c r="AT23" s="446"/>
      <c r="AU23" s="446"/>
      <c r="AV23" s="446"/>
      <c r="AW23" s="446"/>
      <c r="AX23" s="446"/>
      <c r="AY23" s="446"/>
      <c r="AZ23" s="446"/>
      <c r="BA23" s="446"/>
      <c r="BB23" s="446"/>
      <c r="BC23" s="446"/>
      <c r="BD23" s="446"/>
      <c r="BE23" s="446"/>
      <c r="BF23" s="446"/>
      <c r="BG23" s="446"/>
      <c r="BH23" s="446"/>
      <c r="BI23" s="446"/>
      <c r="BJ23" s="446"/>
      <c r="BK23" s="446"/>
      <c r="BL23" s="446"/>
      <c r="BM23" s="446"/>
      <c r="BN23" s="446"/>
      <c r="BO23" s="446"/>
      <c r="BP23" s="446"/>
      <c r="BQ23" s="446"/>
      <c r="BR23" s="446"/>
      <c r="BS23" s="446"/>
      <c r="BT23" s="446"/>
      <c r="BU23" s="446"/>
      <c r="BV23" s="446"/>
      <c r="BW23" s="446"/>
      <c r="BX23" s="446"/>
      <c r="BY23" s="446"/>
      <c r="BZ23" s="446"/>
      <c r="CA23" s="446"/>
      <c r="CB23" s="446"/>
      <c r="CC23" s="446"/>
      <c r="CD23" s="446"/>
      <c r="CE23" s="446"/>
      <c r="CF23" s="446"/>
      <c r="CG23" s="446"/>
      <c r="CH23" s="446"/>
      <c r="CI23" s="446"/>
      <c r="CJ23" s="446"/>
      <c r="CK23" s="446"/>
      <c r="CL23" s="446"/>
      <c r="CM23" s="446"/>
      <c r="CN23" s="446"/>
      <c r="CO23" s="446"/>
      <c r="CP23" s="446"/>
      <c r="CQ23" s="446"/>
      <c r="CR23" s="446"/>
      <c r="CS23" s="446"/>
      <c r="CT23" s="446"/>
      <c r="CU23" s="446"/>
      <c r="CV23" s="446"/>
    </row>
    <row r="24" spans="1:100" s="447" customFormat="1" ht="20" x14ac:dyDescent="0.4">
      <c r="A24" s="453">
        <v>9</v>
      </c>
      <c r="B24" s="449"/>
      <c r="C24" s="454"/>
      <c r="D24" s="451"/>
      <c r="E24" s="451"/>
      <c r="F24" s="451"/>
      <c r="G24" s="437"/>
      <c r="H24" s="437"/>
      <c r="I24" s="445"/>
      <c r="J24" s="446"/>
      <c r="K24" s="446"/>
      <c r="L24" s="446"/>
      <c r="M24" s="446"/>
      <c r="N24" s="446"/>
      <c r="O24" s="446"/>
      <c r="P24" s="446"/>
      <c r="Q24" s="446"/>
      <c r="R24" s="446"/>
      <c r="S24" s="446"/>
      <c r="T24" s="446"/>
      <c r="U24" s="446"/>
      <c r="V24" s="446"/>
      <c r="W24" s="446"/>
      <c r="X24" s="446"/>
      <c r="Y24" s="446"/>
      <c r="Z24" s="446"/>
      <c r="AA24" s="446"/>
      <c r="AB24" s="446"/>
      <c r="AC24" s="446"/>
      <c r="AD24" s="446"/>
      <c r="AE24" s="446"/>
      <c r="AF24" s="446"/>
      <c r="AG24" s="446"/>
      <c r="AH24" s="446"/>
      <c r="AI24" s="446"/>
      <c r="AJ24" s="446"/>
      <c r="AK24" s="446"/>
      <c r="AL24" s="446"/>
      <c r="AM24" s="446"/>
      <c r="AN24" s="446"/>
      <c r="AO24" s="446"/>
      <c r="AP24" s="446"/>
      <c r="AQ24" s="446"/>
      <c r="AR24" s="446"/>
      <c r="AS24" s="446"/>
      <c r="AT24" s="446"/>
      <c r="AU24" s="446"/>
      <c r="AV24" s="446"/>
      <c r="AW24" s="446"/>
      <c r="AX24" s="446"/>
      <c r="AY24" s="446"/>
      <c r="AZ24" s="446"/>
      <c r="BA24" s="446"/>
      <c r="BB24" s="446"/>
      <c r="BC24" s="446"/>
      <c r="BD24" s="446"/>
      <c r="BE24" s="446"/>
      <c r="BF24" s="446"/>
      <c r="BG24" s="446"/>
      <c r="BH24" s="446"/>
      <c r="BI24" s="446"/>
      <c r="BJ24" s="446"/>
      <c r="BK24" s="446"/>
      <c r="BL24" s="446"/>
      <c r="BM24" s="446"/>
      <c r="BN24" s="446"/>
      <c r="BO24" s="446"/>
      <c r="BP24" s="446"/>
      <c r="BQ24" s="446"/>
      <c r="BR24" s="446"/>
      <c r="BS24" s="446"/>
      <c r="BT24" s="446"/>
      <c r="BU24" s="446"/>
      <c r="BV24" s="446"/>
      <c r="BW24" s="446"/>
      <c r="BX24" s="446"/>
      <c r="BY24" s="446"/>
      <c r="BZ24" s="446"/>
      <c r="CA24" s="446"/>
      <c r="CB24" s="446"/>
      <c r="CC24" s="446"/>
      <c r="CD24" s="446"/>
      <c r="CE24" s="446"/>
      <c r="CF24" s="446"/>
      <c r="CG24" s="446"/>
      <c r="CH24" s="446"/>
      <c r="CI24" s="446"/>
      <c r="CJ24" s="446"/>
      <c r="CK24" s="446"/>
      <c r="CL24" s="446"/>
      <c r="CM24" s="446"/>
      <c r="CN24" s="446"/>
      <c r="CO24" s="446"/>
      <c r="CP24" s="446"/>
      <c r="CQ24" s="446"/>
      <c r="CR24" s="446"/>
      <c r="CS24" s="446"/>
      <c r="CT24" s="446"/>
      <c r="CU24" s="446"/>
      <c r="CV24" s="446"/>
    </row>
    <row r="25" spans="1:100" s="447" customFormat="1" ht="20" x14ac:dyDescent="0.4">
      <c r="A25" s="453">
        <v>10</v>
      </c>
      <c r="B25" s="449"/>
      <c r="C25" s="454"/>
      <c r="D25" s="451"/>
      <c r="E25" s="451"/>
      <c r="F25" s="451"/>
      <c r="G25" s="437"/>
      <c r="H25" s="437"/>
      <c r="I25" s="445"/>
      <c r="J25" s="446"/>
      <c r="K25" s="446"/>
      <c r="L25" s="446"/>
      <c r="M25" s="446"/>
      <c r="N25" s="446"/>
      <c r="O25" s="446"/>
      <c r="P25" s="446"/>
      <c r="Q25" s="446"/>
      <c r="R25" s="446"/>
      <c r="S25" s="446"/>
      <c r="T25" s="446"/>
      <c r="U25" s="446"/>
      <c r="V25" s="446"/>
      <c r="W25" s="446"/>
      <c r="X25" s="446"/>
      <c r="Y25" s="446"/>
      <c r="Z25" s="446"/>
      <c r="AA25" s="446"/>
      <c r="AB25" s="446"/>
      <c r="AC25" s="446"/>
      <c r="AD25" s="446"/>
      <c r="AE25" s="446"/>
      <c r="AF25" s="446"/>
      <c r="AG25" s="446"/>
      <c r="AH25" s="446"/>
      <c r="AI25" s="446"/>
      <c r="AJ25" s="446"/>
      <c r="AK25" s="446"/>
      <c r="AL25" s="446"/>
      <c r="AM25" s="446"/>
      <c r="AN25" s="446"/>
      <c r="AO25" s="446"/>
      <c r="AP25" s="446"/>
      <c r="AQ25" s="446"/>
      <c r="AR25" s="446"/>
      <c r="AS25" s="446"/>
      <c r="AT25" s="446"/>
      <c r="AU25" s="446"/>
      <c r="AV25" s="446"/>
      <c r="AW25" s="446"/>
      <c r="AX25" s="446"/>
      <c r="AY25" s="446"/>
      <c r="AZ25" s="446"/>
      <c r="BA25" s="446"/>
      <c r="BB25" s="446"/>
      <c r="BC25" s="446"/>
      <c r="BD25" s="446"/>
      <c r="BE25" s="446"/>
      <c r="BF25" s="446"/>
      <c r="BG25" s="446"/>
      <c r="BH25" s="446"/>
      <c r="BI25" s="446"/>
      <c r="BJ25" s="446"/>
      <c r="BK25" s="446"/>
      <c r="BL25" s="446"/>
      <c r="BM25" s="446"/>
      <c r="BN25" s="446"/>
      <c r="BO25" s="446"/>
      <c r="BP25" s="446"/>
      <c r="BQ25" s="446"/>
      <c r="BR25" s="446"/>
      <c r="BS25" s="446"/>
      <c r="BT25" s="446"/>
      <c r="BU25" s="446"/>
      <c r="BV25" s="446"/>
      <c r="BW25" s="446"/>
      <c r="BX25" s="446"/>
      <c r="BY25" s="446"/>
      <c r="BZ25" s="446"/>
      <c r="CA25" s="446"/>
      <c r="CB25" s="446"/>
      <c r="CC25" s="446"/>
      <c r="CD25" s="446"/>
      <c r="CE25" s="446"/>
      <c r="CF25" s="446"/>
      <c r="CG25" s="446"/>
      <c r="CH25" s="446"/>
      <c r="CI25" s="446"/>
      <c r="CJ25" s="446"/>
      <c r="CK25" s="446"/>
      <c r="CL25" s="446"/>
      <c r="CM25" s="446"/>
      <c r="CN25" s="446"/>
      <c r="CO25" s="446"/>
      <c r="CP25" s="446"/>
      <c r="CQ25" s="446"/>
      <c r="CR25" s="446"/>
      <c r="CS25" s="446"/>
      <c r="CT25" s="446"/>
      <c r="CU25" s="446"/>
      <c r="CV25" s="446"/>
    </row>
    <row r="26" spans="1:100" s="447" customFormat="1" ht="20" x14ac:dyDescent="0.4">
      <c r="A26" s="453">
        <v>11</v>
      </c>
      <c r="B26" s="455"/>
      <c r="C26" s="454"/>
      <c r="D26" s="451"/>
      <c r="E26" s="451"/>
      <c r="F26" s="451"/>
      <c r="G26" s="437"/>
      <c r="H26" s="437"/>
      <c r="I26" s="445"/>
      <c r="J26" s="446"/>
      <c r="K26" s="446"/>
      <c r="L26" s="446"/>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6"/>
      <c r="AM26" s="446"/>
      <c r="AN26" s="446"/>
      <c r="AO26" s="446"/>
      <c r="AP26" s="446"/>
      <c r="AQ26" s="446"/>
      <c r="AR26" s="446"/>
      <c r="AS26" s="446"/>
      <c r="AT26" s="446"/>
      <c r="AU26" s="446"/>
      <c r="AV26" s="446"/>
      <c r="AW26" s="446"/>
      <c r="AX26" s="446"/>
      <c r="AY26" s="446"/>
      <c r="AZ26" s="446"/>
      <c r="BA26" s="446"/>
      <c r="BB26" s="446"/>
      <c r="BC26" s="446"/>
      <c r="BD26" s="446"/>
      <c r="BE26" s="446"/>
      <c r="BF26" s="446"/>
      <c r="BG26" s="446"/>
      <c r="BH26" s="446"/>
      <c r="BI26" s="446"/>
      <c r="BJ26" s="446"/>
      <c r="BK26" s="446"/>
      <c r="BL26" s="446"/>
      <c r="BM26" s="446"/>
      <c r="BN26" s="446"/>
      <c r="BO26" s="446"/>
      <c r="BP26" s="446"/>
      <c r="BQ26" s="446"/>
      <c r="BR26" s="446"/>
      <c r="BS26" s="446"/>
      <c r="BT26" s="446"/>
      <c r="BU26" s="446"/>
      <c r="BV26" s="446"/>
      <c r="BW26" s="446"/>
      <c r="BX26" s="446"/>
      <c r="BY26" s="446"/>
      <c r="BZ26" s="446"/>
      <c r="CA26" s="446"/>
      <c r="CB26" s="446"/>
      <c r="CC26" s="446"/>
      <c r="CD26" s="446"/>
      <c r="CE26" s="446"/>
      <c r="CF26" s="446"/>
      <c r="CG26" s="446"/>
      <c r="CH26" s="446"/>
      <c r="CI26" s="446"/>
      <c r="CJ26" s="446"/>
      <c r="CK26" s="446"/>
      <c r="CL26" s="446"/>
      <c r="CM26" s="446"/>
      <c r="CN26" s="446"/>
      <c r="CO26" s="446"/>
      <c r="CP26" s="446"/>
      <c r="CQ26" s="446"/>
      <c r="CR26" s="446"/>
      <c r="CS26" s="446"/>
      <c r="CT26" s="446"/>
      <c r="CU26" s="446"/>
      <c r="CV26" s="446"/>
    </row>
    <row r="27" spans="1:100" s="447" customFormat="1" ht="20" x14ac:dyDescent="0.4">
      <c r="A27" s="453">
        <v>12</v>
      </c>
      <c r="B27" s="455"/>
      <c r="C27" s="454"/>
      <c r="D27" s="451"/>
      <c r="E27" s="451"/>
      <c r="F27" s="451"/>
      <c r="G27" s="437"/>
      <c r="H27" s="437"/>
      <c r="I27" s="445"/>
      <c r="J27" s="446"/>
      <c r="K27" s="446"/>
      <c r="L27" s="446"/>
      <c r="M27" s="446"/>
      <c r="N27" s="446"/>
      <c r="O27" s="446"/>
      <c r="P27" s="446"/>
      <c r="Q27" s="446"/>
      <c r="R27" s="446"/>
      <c r="S27" s="446"/>
      <c r="T27" s="446"/>
      <c r="U27" s="446"/>
      <c r="V27" s="446"/>
      <c r="W27" s="446"/>
      <c r="X27" s="446"/>
      <c r="Y27" s="446"/>
      <c r="Z27" s="446"/>
      <c r="AA27" s="446"/>
      <c r="AB27" s="446"/>
      <c r="AC27" s="446"/>
      <c r="AD27" s="446"/>
      <c r="AE27" s="446"/>
      <c r="AF27" s="446"/>
      <c r="AG27" s="446"/>
      <c r="AH27" s="446"/>
      <c r="AI27" s="446"/>
      <c r="AJ27" s="446"/>
      <c r="AK27" s="446"/>
      <c r="AL27" s="446"/>
      <c r="AM27" s="446"/>
      <c r="AN27" s="446"/>
      <c r="AO27" s="446"/>
      <c r="AP27" s="446"/>
      <c r="AQ27" s="446"/>
      <c r="AR27" s="446"/>
      <c r="AS27" s="446"/>
      <c r="AT27" s="446"/>
      <c r="AU27" s="446"/>
      <c r="AV27" s="446"/>
      <c r="AW27" s="446"/>
      <c r="AX27" s="446"/>
      <c r="AY27" s="446"/>
      <c r="AZ27" s="446"/>
      <c r="BA27" s="446"/>
      <c r="BB27" s="446"/>
      <c r="BC27" s="446"/>
      <c r="BD27" s="446"/>
      <c r="BE27" s="446"/>
      <c r="BF27" s="446"/>
      <c r="BG27" s="446"/>
      <c r="BH27" s="446"/>
      <c r="BI27" s="446"/>
      <c r="BJ27" s="446"/>
      <c r="BK27" s="446"/>
      <c r="BL27" s="446"/>
      <c r="BM27" s="446"/>
      <c r="BN27" s="446"/>
      <c r="BO27" s="446"/>
      <c r="BP27" s="446"/>
      <c r="BQ27" s="446"/>
      <c r="BR27" s="446"/>
      <c r="BS27" s="446"/>
      <c r="BT27" s="446"/>
      <c r="BU27" s="446"/>
      <c r="BV27" s="446"/>
      <c r="BW27" s="446"/>
      <c r="BX27" s="446"/>
      <c r="BY27" s="446"/>
      <c r="BZ27" s="446"/>
      <c r="CA27" s="446"/>
      <c r="CB27" s="446"/>
      <c r="CC27" s="446"/>
      <c r="CD27" s="446"/>
      <c r="CE27" s="446"/>
      <c r="CF27" s="446"/>
      <c r="CG27" s="446"/>
      <c r="CH27" s="446"/>
      <c r="CI27" s="446"/>
      <c r="CJ27" s="446"/>
      <c r="CK27" s="446"/>
      <c r="CL27" s="446"/>
      <c r="CM27" s="446"/>
      <c r="CN27" s="446"/>
      <c r="CO27" s="446"/>
      <c r="CP27" s="446"/>
      <c r="CQ27" s="446"/>
      <c r="CR27" s="446"/>
      <c r="CS27" s="446"/>
      <c r="CT27" s="446"/>
      <c r="CU27" s="446"/>
      <c r="CV27" s="446"/>
    </row>
    <row r="28" spans="1:100" s="447" customFormat="1" ht="20" x14ac:dyDescent="0.4">
      <c r="A28" s="453">
        <v>13</v>
      </c>
      <c r="B28" s="455"/>
      <c r="C28" s="454"/>
      <c r="D28" s="451"/>
      <c r="E28" s="451"/>
      <c r="F28" s="451"/>
      <c r="G28" s="437"/>
      <c r="H28" s="437"/>
      <c r="I28" s="445"/>
      <c r="J28" s="446"/>
      <c r="K28" s="446"/>
      <c r="L28" s="446"/>
      <c r="M28" s="446"/>
      <c r="N28" s="446"/>
      <c r="O28" s="446"/>
      <c r="P28" s="446"/>
      <c r="Q28" s="446"/>
      <c r="R28" s="446"/>
      <c r="S28" s="446"/>
      <c r="T28" s="446"/>
      <c r="U28" s="446"/>
      <c r="V28" s="446"/>
      <c r="W28" s="446"/>
      <c r="X28" s="446"/>
      <c r="Y28" s="446"/>
      <c r="Z28" s="446"/>
      <c r="AA28" s="446"/>
      <c r="AB28" s="446"/>
      <c r="AC28" s="446"/>
      <c r="AD28" s="446"/>
      <c r="AE28" s="446"/>
      <c r="AF28" s="446"/>
      <c r="AG28" s="446"/>
      <c r="AH28" s="446"/>
      <c r="AI28" s="446"/>
      <c r="AJ28" s="446"/>
      <c r="AK28" s="446"/>
      <c r="AL28" s="446"/>
      <c r="AM28" s="446"/>
      <c r="AN28" s="446"/>
      <c r="AO28" s="446"/>
      <c r="AP28" s="446"/>
      <c r="AQ28" s="446"/>
      <c r="AR28" s="446"/>
      <c r="AS28" s="446"/>
      <c r="AT28" s="446"/>
      <c r="AU28" s="446"/>
      <c r="AV28" s="446"/>
      <c r="AW28" s="446"/>
      <c r="AX28" s="446"/>
      <c r="AY28" s="446"/>
      <c r="AZ28" s="446"/>
      <c r="BA28" s="446"/>
      <c r="BB28" s="446"/>
      <c r="BC28" s="446"/>
      <c r="BD28" s="446"/>
      <c r="BE28" s="446"/>
      <c r="BF28" s="446"/>
      <c r="BG28" s="446"/>
      <c r="BH28" s="446"/>
      <c r="BI28" s="446"/>
      <c r="BJ28" s="446"/>
      <c r="BK28" s="446"/>
      <c r="BL28" s="446"/>
      <c r="BM28" s="446"/>
      <c r="BN28" s="446"/>
      <c r="BO28" s="446"/>
      <c r="BP28" s="446"/>
      <c r="BQ28" s="446"/>
      <c r="BR28" s="446"/>
      <c r="BS28" s="446"/>
      <c r="BT28" s="446"/>
      <c r="BU28" s="446"/>
      <c r="BV28" s="446"/>
      <c r="BW28" s="446"/>
      <c r="BX28" s="446"/>
      <c r="BY28" s="446"/>
      <c r="BZ28" s="446"/>
      <c r="CA28" s="446"/>
      <c r="CB28" s="446"/>
      <c r="CC28" s="446"/>
      <c r="CD28" s="446"/>
      <c r="CE28" s="446"/>
      <c r="CF28" s="446"/>
      <c r="CG28" s="446"/>
      <c r="CH28" s="446"/>
      <c r="CI28" s="446"/>
      <c r="CJ28" s="446"/>
      <c r="CK28" s="446"/>
      <c r="CL28" s="446"/>
      <c r="CM28" s="446"/>
      <c r="CN28" s="446"/>
      <c r="CO28" s="446"/>
      <c r="CP28" s="446"/>
      <c r="CQ28" s="446"/>
      <c r="CR28" s="446"/>
      <c r="CS28" s="446"/>
      <c r="CT28" s="446"/>
      <c r="CU28" s="446"/>
      <c r="CV28" s="446"/>
    </row>
    <row r="29" spans="1:100" s="447" customFormat="1" ht="20" x14ac:dyDescent="0.4">
      <c r="A29" s="453">
        <v>14</v>
      </c>
      <c r="B29" s="455"/>
      <c r="C29" s="454"/>
      <c r="D29" s="451"/>
      <c r="E29" s="451"/>
      <c r="F29" s="451"/>
      <c r="G29" s="437"/>
      <c r="H29" s="437"/>
      <c r="I29" s="445"/>
      <c r="J29" s="446"/>
      <c r="K29" s="446"/>
      <c r="L29" s="446"/>
      <c r="M29" s="446"/>
      <c r="N29" s="446"/>
      <c r="O29" s="446"/>
      <c r="P29" s="446"/>
      <c r="Q29" s="446"/>
      <c r="R29" s="446"/>
      <c r="S29" s="446"/>
      <c r="T29" s="446"/>
      <c r="U29" s="446"/>
      <c r="V29" s="446"/>
      <c r="W29" s="446"/>
      <c r="X29" s="446"/>
      <c r="Y29" s="446"/>
      <c r="Z29" s="446"/>
      <c r="AA29" s="446"/>
      <c r="AB29" s="446"/>
      <c r="AC29" s="446"/>
      <c r="AD29" s="446"/>
      <c r="AE29" s="446"/>
      <c r="AF29" s="446"/>
      <c r="AG29" s="446"/>
      <c r="AH29" s="446"/>
      <c r="AI29" s="446"/>
      <c r="AJ29" s="446"/>
      <c r="AK29" s="446"/>
      <c r="AL29" s="446"/>
      <c r="AM29" s="446"/>
      <c r="AN29" s="446"/>
      <c r="AO29" s="446"/>
      <c r="AP29" s="446"/>
      <c r="AQ29" s="446"/>
      <c r="AR29" s="446"/>
      <c r="AS29" s="446"/>
      <c r="AT29" s="446"/>
      <c r="AU29" s="446"/>
      <c r="AV29" s="446"/>
      <c r="AW29" s="446"/>
      <c r="AX29" s="446"/>
      <c r="AY29" s="446"/>
      <c r="AZ29" s="446"/>
      <c r="BA29" s="446"/>
      <c r="BB29" s="446"/>
      <c r="BC29" s="446"/>
      <c r="BD29" s="446"/>
      <c r="BE29" s="446"/>
      <c r="BF29" s="446"/>
      <c r="BG29" s="446"/>
      <c r="BH29" s="446"/>
      <c r="BI29" s="446"/>
      <c r="BJ29" s="446"/>
      <c r="BK29" s="446"/>
      <c r="BL29" s="446"/>
      <c r="BM29" s="446"/>
      <c r="BN29" s="446"/>
      <c r="BO29" s="446"/>
      <c r="BP29" s="446"/>
      <c r="BQ29" s="446"/>
      <c r="BR29" s="446"/>
      <c r="BS29" s="446"/>
      <c r="BT29" s="446"/>
      <c r="BU29" s="446"/>
      <c r="BV29" s="446"/>
      <c r="BW29" s="446"/>
      <c r="BX29" s="446"/>
      <c r="BY29" s="446"/>
      <c r="BZ29" s="446"/>
      <c r="CA29" s="446"/>
      <c r="CB29" s="446"/>
      <c r="CC29" s="446"/>
      <c r="CD29" s="446"/>
      <c r="CE29" s="446"/>
      <c r="CF29" s="446"/>
      <c r="CG29" s="446"/>
      <c r="CH29" s="446"/>
      <c r="CI29" s="446"/>
      <c r="CJ29" s="446"/>
      <c r="CK29" s="446"/>
      <c r="CL29" s="446"/>
      <c r="CM29" s="446"/>
      <c r="CN29" s="446"/>
      <c r="CO29" s="446"/>
      <c r="CP29" s="446"/>
      <c r="CQ29" s="446"/>
      <c r="CR29" s="446"/>
      <c r="CS29" s="446"/>
      <c r="CT29" s="446"/>
      <c r="CU29" s="446"/>
      <c r="CV29" s="446"/>
    </row>
    <row r="30" spans="1:100" s="447" customFormat="1" ht="20" x14ac:dyDescent="0.4">
      <c r="A30" s="453">
        <v>15</v>
      </c>
      <c r="B30" s="455"/>
      <c r="C30" s="454"/>
      <c r="D30" s="451"/>
      <c r="E30" s="451"/>
      <c r="F30" s="451"/>
      <c r="G30" s="437"/>
      <c r="H30" s="437"/>
      <c r="I30" s="445"/>
      <c r="J30" s="446"/>
      <c r="K30" s="446"/>
      <c r="L30" s="446"/>
      <c r="M30" s="446"/>
      <c r="N30" s="446"/>
      <c r="O30" s="446"/>
      <c r="P30" s="446"/>
      <c r="Q30" s="446"/>
      <c r="R30" s="446"/>
      <c r="S30" s="446"/>
      <c r="T30" s="446"/>
      <c r="U30" s="446"/>
      <c r="V30" s="446"/>
      <c r="W30" s="446"/>
      <c r="X30" s="446"/>
      <c r="Y30" s="446"/>
      <c r="Z30" s="446"/>
      <c r="AA30" s="446"/>
      <c r="AB30" s="446"/>
      <c r="AC30" s="446"/>
      <c r="AD30" s="446"/>
      <c r="AE30" s="446"/>
      <c r="AF30" s="446"/>
      <c r="AG30" s="446"/>
      <c r="AH30" s="446"/>
      <c r="AI30" s="446"/>
      <c r="AJ30" s="446"/>
      <c r="AK30" s="446"/>
      <c r="AL30" s="446"/>
      <c r="AM30" s="446"/>
      <c r="AN30" s="446"/>
      <c r="AO30" s="446"/>
      <c r="AP30" s="446"/>
      <c r="AQ30" s="446"/>
      <c r="AR30" s="446"/>
      <c r="AS30" s="446"/>
      <c r="AT30" s="446"/>
      <c r="AU30" s="446"/>
      <c r="AV30" s="446"/>
      <c r="AW30" s="446"/>
      <c r="AX30" s="446"/>
      <c r="AY30" s="446"/>
      <c r="AZ30" s="446"/>
      <c r="BA30" s="446"/>
      <c r="BB30" s="446"/>
      <c r="BC30" s="446"/>
      <c r="BD30" s="446"/>
      <c r="BE30" s="446"/>
      <c r="BF30" s="446"/>
      <c r="BG30" s="446"/>
      <c r="BH30" s="446"/>
      <c r="BI30" s="446"/>
      <c r="BJ30" s="446"/>
      <c r="BK30" s="446"/>
      <c r="BL30" s="446"/>
      <c r="BM30" s="446"/>
      <c r="BN30" s="446"/>
      <c r="BO30" s="446"/>
      <c r="BP30" s="446"/>
      <c r="BQ30" s="446"/>
      <c r="BR30" s="446"/>
      <c r="BS30" s="446"/>
      <c r="BT30" s="446"/>
      <c r="BU30" s="446"/>
      <c r="BV30" s="446"/>
      <c r="BW30" s="446"/>
      <c r="BX30" s="446"/>
      <c r="BY30" s="446"/>
      <c r="BZ30" s="446"/>
      <c r="CA30" s="446"/>
      <c r="CB30" s="446"/>
      <c r="CC30" s="446"/>
      <c r="CD30" s="446"/>
      <c r="CE30" s="446"/>
      <c r="CF30" s="446"/>
      <c r="CG30" s="446"/>
      <c r="CH30" s="446"/>
      <c r="CI30" s="446"/>
      <c r="CJ30" s="446"/>
      <c r="CK30" s="446"/>
      <c r="CL30" s="446"/>
      <c r="CM30" s="446"/>
      <c r="CN30" s="446"/>
      <c r="CO30" s="446"/>
      <c r="CP30" s="446"/>
      <c r="CQ30" s="446"/>
      <c r="CR30" s="446"/>
      <c r="CS30" s="446"/>
      <c r="CT30" s="446"/>
      <c r="CU30" s="446"/>
      <c r="CV30" s="446"/>
    </row>
    <row r="31" spans="1:100" s="447" customFormat="1" ht="20" x14ac:dyDescent="0.4">
      <c r="A31" s="453">
        <v>16</v>
      </c>
      <c r="B31" s="455"/>
      <c r="C31" s="454"/>
      <c r="D31" s="451"/>
      <c r="E31" s="451"/>
      <c r="F31" s="451"/>
      <c r="G31" s="437"/>
      <c r="H31" s="437"/>
      <c r="I31" s="445"/>
      <c r="J31" s="446"/>
      <c r="K31" s="446"/>
      <c r="L31" s="446"/>
      <c r="M31" s="446"/>
      <c r="N31" s="446"/>
      <c r="O31" s="446"/>
      <c r="P31" s="446"/>
      <c r="Q31" s="446"/>
      <c r="R31" s="446"/>
      <c r="S31" s="446"/>
      <c r="T31" s="446"/>
      <c r="U31" s="446"/>
      <c r="V31" s="446"/>
      <c r="W31" s="446"/>
      <c r="X31" s="446"/>
      <c r="Y31" s="446"/>
      <c r="Z31" s="446"/>
      <c r="AA31" s="446"/>
      <c r="AB31" s="446"/>
      <c r="AC31" s="446"/>
      <c r="AD31" s="446"/>
      <c r="AE31" s="446"/>
      <c r="AF31" s="446"/>
      <c r="AG31" s="446"/>
      <c r="AH31" s="446"/>
      <c r="AI31" s="446"/>
      <c r="AJ31" s="446"/>
      <c r="AK31" s="446"/>
      <c r="AL31" s="446"/>
      <c r="AM31" s="446"/>
      <c r="AN31" s="446"/>
      <c r="AO31" s="446"/>
      <c r="AP31" s="446"/>
      <c r="AQ31" s="446"/>
      <c r="AR31" s="446"/>
      <c r="AS31" s="446"/>
      <c r="AT31" s="446"/>
      <c r="AU31" s="446"/>
      <c r="AV31" s="446"/>
      <c r="AW31" s="446"/>
      <c r="AX31" s="446"/>
      <c r="AY31" s="446"/>
      <c r="AZ31" s="446"/>
      <c r="BA31" s="446"/>
      <c r="BB31" s="446"/>
      <c r="BC31" s="446"/>
      <c r="BD31" s="446"/>
      <c r="BE31" s="446"/>
      <c r="BF31" s="446"/>
      <c r="BG31" s="446"/>
      <c r="BH31" s="446"/>
      <c r="BI31" s="446"/>
      <c r="BJ31" s="446"/>
      <c r="BK31" s="446"/>
      <c r="BL31" s="446"/>
      <c r="BM31" s="446"/>
      <c r="BN31" s="446"/>
      <c r="BO31" s="446"/>
      <c r="BP31" s="446"/>
      <c r="BQ31" s="446"/>
      <c r="BR31" s="446"/>
      <c r="BS31" s="446"/>
      <c r="BT31" s="446"/>
      <c r="BU31" s="446"/>
      <c r="BV31" s="446"/>
      <c r="BW31" s="446"/>
      <c r="BX31" s="446"/>
      <c r="BY31" s="446"/>
      <c r="BZ31" s="446"/>
      <c r="CA31" s="446"/>
      <c r="CB31" s="446"/>
      <c r="CC31" s="446"/>
      <c r="CD31" s="446"/>
      <c r="CE31" s="446"/>
      <c r="CF31" s="446"/>
      <c r="CG31" s="446"/>
      <c r="CH31" s="446"/>
      <c r="CI31" s="446"/>
      <c r="CJ31" s="446"/>
      <c r="CK31" s="446"/>
      <c r="CL31" s="446"/>
      <c r="CM31" s="446"/>
      <c r="CN31" s="446"/>
      <c r="CO31" s="446"/>
      <c r="CP31" s="446"/>
      <c r="CQ31" s="446"/>
      <c r="CR31" s="446"/>
      <c r="CS31" s="446"/>
      <c r="CT31" s="446"/>
      <c r="CU31" s="446"/>
      <c r="CV31" s="446"/>
    </row>
    <row r="32" spans="1:100" s="447" customFormat="1" ht="20" x14ac:dyDescent="0.4">
      <c r="A32" s="453">
        <v>17</v>
      </c>
      <c r="B32" s="455"/>
      <c r="C32" s="454"/>
      <c r="D32" s="451"/>
      <c r="E32" s="451"/>
      <c r="F32" s="451"/>
      <c r="G32" s="437"/>
      <c r="H32" s="437"/>
      <c r="I32" s="445"/>
      <c r="J32" s="446"/>
      <c r="K32" s="446"/>
      <c r="L32" s="446"/>
      <c r="M32" s="446"/>
      <c r="N32" s="446"/>
      <c r="O32" s="446"/>
      <c r="P32" s="446"/>
      <c r="Q32" s="446"/>
      <c r="R32" s="446"/>
      <c r="S32" s="446"/>
      <c r="T32" s="446"/>
      <c r="U32" s="446"/>
      <c r="V32" s="446"/>
      <c r="W32" s="446"/>
      <c r="X32" s="446"/>
      <c r="Y32" s="446"/>
      <c r="Z32" s="446"/>
      <c r="AA32" s="446"/>
      <c r="AB32" s="446"/>
      <c r="AC32" s="446"/>
      <c r="AD32" s="446"/>
      <c r="AE32" s="446"/>
      <c r="AF32" s="446"/>
      <c r="AG32" s="446"/>
      <c r="AH32" s="446"/>
      <c r="AI32" s="446"/>
      <c r="AJ32" s="446"/>
      <c r="AK32" s="446"/>
      <c r="AL32" s="446"/>
      <c r="AM32" s="446"/>
      <c r="AN32" s="446"/>
      <c r="AO32" s="446"/>
      <c r="AP32" s="446"/>
      <c r="AQ32" s="446"/>
      <c r="AR32" s="446"/>
      <c r="AS32" s="446"/>
      <c r="AT32" s="446"/>
      <c r="AU32" s="446"/>
      <c r="AV32" s="446"/>
      <c r="AW32" s="446"/>
      <c r="AX32" s="446"/>
      <c r="AY32" s="446"/>
      <c r="AZ32" s="446"/>
      <c r="BA32" s="446"/>
      <c r="BB32" s="446"/>
      <c r="BC32" s="446"/>
      <c r="BD32" s="446"/>
      <c r="BE32" s="446"/>
      <c r="BF32" s="446"/>
      <c r="BG32" s="446"/>
      <c r="BH32" s="446"/>
      <c r="BI32" s="446"/>
      <c r="BJ32" s="446"/>
      <c r="BK32" s="446"/>
      <c r="BL32" s="446"/>
      <c r="BM32" s="446"/>
      <c r="BN32" s="446"/>
      <c r="BO32" s="446"/>
      <c r="BP32" s="446"/>
      <c r="BQ32" s="446"/>
      <c r="BR32" s="446"/>
      <c r="BS32" s="446"/>
      <c r="BT32" s="446"/>
      <c r="BU32" s="446"/>
      <c r="BV32" s="446"/>
      <c r="BW32" s="446"/>
      <c r="BX32" s="446"/>
      <c r="BY32" s="446"/>
      <c r="BZ32" s="446"/>
      <c r="CA32" s="446"/>
      <c r="CB32" s="446"/>
      <c r="CC32" s="446"/>
      <c r="CD32" s="446"/>
      <c r="CE32" s="446"/>
      <c r="CF32" s="446"/>
      <c r="CG32" s="446"/>
      <c r="CH32" s="446"/>
      <c r="CI32" s="446"/>
      <c r="CJ32" s="446"/>
      <c r="CK32" s="446"/>
      <c r="CL32" s="446"/>
      <c r="CM32" s="446"/>
      <c r="CN32" s="446"/>
      <c r="CO32" s="446"/>
      <c r="CP32" s="446"/>
      <c r="CQ32" s="446"/>
      <c r="CR32" s="446"/>
      <c r="CS32" s="446"/>
      <c r="CT32" s="446"/>
      <c r="CU32" s="446"/>
      <c r="CV32" s="446"/>
    </row>
    <row r="33" spans="1:100" s="447" customFormat="1" ht="20" x14ac:dyDescent="0.4">
      <c r="A33" s="453">
        <v>18</v>
      </c>
      <c r="B33" s="455"/>
      <c r="C33" s="454"/>
      <c r="D33" s="451"/>
      <c r="E33" s="451"/>
      <c r="F33" s="451"/>
      <c r="G33" s="437"/>
      <c r="H33" s="437"/>
      <c r="I33" s="445"/>
      <c r="J33" s="446"/>
      <c r="K33" s="446"/>
      <c r="L33" s="446"/>
      <c r="M33" s="446"/>
      <c r="N33" s="446"/>
      <c r="O33" s="446"/>
      <c r="P33" s="446"/>
      <c r="Q33" s="446"/>
      <c r="R33" s="446"/>
      <c r="S33" s="446"/>
      <c r="T33" s="446"/>
      <c r="U33" s="446"/>
      <c r="V33" s="446"/>
      <c r="W33" s="446"/>
      <c r="X33" s="446"/>
      <c r="Y33" s="446"/>
      <c r="Z33" s="446"/>
      <c r="AA33" s="446"/>
      <c r="AB33" s="446"/>
      <c r="AC33" s="446"/>
      <c r="AD33" s="446"/>
      <c r="AE33" s="446"/>
      <c r="AF33" s="446"/>
      <c r="AG33" s="446"/>
      <c r="AH33" s="446"/>
      <c r="AI33" s="446"/>
      <c r="AJ33" s="446"/>
      <c r="AK33" s="446"/>
      <c r="AL33" s="446"/>
      <c r="AM33" s="446"/>
      <c r="AN33" s="446"/>
      <c r="AO33" s="446"/>
      <c r="AP33" s="446"/>
      <c r="AQ33" s="446"/>
      <c r="AR33" s="446"/>
      <c r="AS33" s="446"/>
      <c r="AT33" s="446"/>
      <c r="AU33" s="446"/>
      <c r="AV33" s="446"/>
      <c r="AW33" s="446"/>
      <c r="AX33" s="446"/>
      <c r="AY33" s="446"/>
      <c r="AZ33" s="446"/>
      <c r="BA33" s="446"/>
      <c r="BB33" s="446"/>
      <c r="BC33" s="446"/>
      <c r="BD33" s="446"/>
      <c r="BE33" s="446"/>
      <c r="BF33" s="446"/>
      <c r="BG33" s="446"/>
      <c r="BH33" s="446"/>
      <c r="BI33" s="446"/>
      <c r="BJ33" s="446"/>
      <c r="BK33" s="446"/>
      <c r="BL33" s="446"/>
      <c r="BM33" s="446"/>
      <c r="BN33" s="446"/>
      <c r="BO33" s="446"/>
      <c r="BP33" s="446"/>
      <c r="BQ33" s="446"/>
      <c r="BR33" s="446"/>
      <c r="BS33" s="446"/>
      <c r="BT33" s="446"/>
      <c r="BU33" s="446"/>
      <c r="BV33" s="446"/>
      <c r="BW33" s="446"/>
      <c r="BX33" s="446"/>
      <c r="BY33" s="446"/>
      <c r="BZ33" s="446"/>
      <c r="CA33" s="446"/>
      <c r="CB33" s="446"/>
      <c r="CC33" s="446"/>
      <c r="CD33" s="446"/>
      <c r="CE33" s="446"/>
      <c r="CF33" s="446"/>
      <c r="CG33" s="446"/>
      <c r="CH33" s="446"/>
      <c r="CI33" s="446"/>
      <c r="CJ33" s="446"/>
      <c r="CK33" s="446"/>
      <c r="CL33" s="446"/>
      <c r="CM33" s="446"/>
      <c r="CN33" s="446"/>
      <c r="CO33" s="446"/>
      <c r="CP33" s="446"/>
      <c r="CQ33" s="446"/>
      <c r="CR33" s="446"/>
      <c r="CS33" s="446"/>
      <c r="CT33" s="446"/>
      <c r="CU33" s="446"/>
      <c r="CV33" s="446"/>
    </row>
    <row r="34" spans="1:100" s="447" customFormat="1" ht="20" x14ac:dyDescent="0.4">
      <c r="A34" s="453">
        <v>19</v>
      </c>
      <c r="B34" s="455"/>
      <c r="C34" s="454"/>
      <c r="D34" s="451"/>
      <c r="E34" s="451"/>
      <c r="F34" s="451"/>
      <c r="G34" s="437"/>
      <c r="H34" s="437"/>
      <c r="I34" s="445"/>
      <c r="J34" s="446"/>
      <c r="K34" s="446"/>
      <c r="L34" s="446"/>
      <c r="M34" s="446"/>
      <c r="N34" s="446"/>
      <c r="O34" s="446"/>
      <c r="P34" s="446"/>
      <c r="Q34" s="446"/>
      <c r="R34" s="446"/>
      <c r="S34" s="446"/>
      <c r="T34" s="446"/>
      <c r="U34" s="446"/>
      <c r="V34" s="446"/>
      <c r="W34" s="446"/>
      <c r="X34" s="446"/>
      <c r="Y34" s="446"/>
      <c r="Z34" s="446"/>
      <c r="AA34" s="446"/>
      <c r="AB34" s="446"/>
      <c r="AC34" s="446"/>
      <c r="AD34" s="446"/>
      <c r="AE34" s="446"/>
      <c r="AF34" s="446"/>
      <c r="AG34" s="446"/>
      <c r="AH34" s="446"/>
      <c r="AI34" s="446"/>
      <c r="AJ34" s="446"/>
      <c r="AK34" s="446"/>
      <c r="AL34" s="446"/>
      <c r="AM34" s="446"/>
      <c r="AN34" s="446"/>
      <c r="AO34" s="446"/>
      <c r="AP34" s="446"/>
      <c r="AQ34" s="446"/>
      <c r="AR34" s="446"/>
      <c r="AS34" s="446"/>
      <c r="AT34" s="446"/>
      <c r="AU34" s="446"/>
      <c r="AV34" s="446"/>
      <c r="AW34" s="446"/>
      <c r="AX34" s="446"/>
      <c r="AY34" s="446"/>
      <c r="AZ34" s="446"/>
      <c r="BA34" s="446"/>
      <c r="BB34" s="446"/>
      <c r="BC34" s="446"/>
      <c r="BD34" s="446"/>
      <c r="BE34" s="446"/>
      <c r="BF34" s="446"/>
      <c r="BG34" s="446"/>
      <c r="BH34" s="446"/>
      <c r="BI34" s="446"/>
      <c r="BJ34" s="446"/>
      <c r="BK34" s="446"/>
      <c r="BL34" s="446"/>
      <c r="BM34" s="446"/>
      <c r="BN34" s="446"/>
      <c r="BO34" s="446"/>
      <c r="BP34" s="446"/>
      <c r="BQ34" s="446"/>
      <c r="BR34" s="446"/>
      <c r="BS34" s="446"/>
      <c r="BT34" s="446"/>
      <c r="BU34" s="446"/>
      <c r="BV34" s="446"/>
      <c r="BW34" s="446"/>
      <c r="BX34" s="446"/>
      <c r="BY34" s="446"/>
      <c r="BZ34" s="446"/>
      <c r="CA34" s="446"/>
      <c r="CB34" s="446"/>
      <c r="CC34" s="446"/>
      <c r="CD34" s="446"/>
      <c r="CE34" s="446"/>
      <c r="CF34" s="446"/>
      <c r="CG34" s="446"/>
      <c r="CH34" s="446"/>
      <c r="CI34" s="446"/>
      <c r="CJ34" s="446"/>
      <c r="CK34" s="446"/>
      <c r="CL34" s="446"/>
      <c r="CM34" s="446"/>
      <c r="CN34" s="446"/>
      <c r="CO34" s="446"/>
      <c r="CP34" s="446"/>
      <c r="CQ34" s="446"/>
      <c r="CR34" s="446"/>
      <c r="CS34" s="446"/>
      <c r="CT34" s="446"/>
      <c r="CU34" s="446"/>
      <c r="CV34" s="446"/>
    </row>
    <row r="35" spans="1:100" s="447" customFormat="1" ht="20" x14ac:dyDescent="0.4">
      <c r="A35" s="453">
        <v>20</v>
      </c>
      <c r="B35" s="455"/>
      <c r="C35" s="454"/>
      <c r="D35" s="451"/>
      <c r="E35" s="451"/>
      <c r="F35" s="451"/>
      <c r="G35" s="437"/>
      <c r="H35" s="437"/>
      <c r="I35" s="445"/>
      <c r="J35" s="446"/>
      <c r="K35" s="446"/>
      <c r="L35" s="446"/>
      <c r="M35" s="446"/>
      <c r="N35" s="446"/>
      <c r="O35" s="446"/>
      <c r="P35" s="446"/>
      <c r="Q35" s="446"/>
      <c r="R35" s="446"/>
      <c r="S35" s="446"/>
      <c r="T35" s="446"/>
      <c r="U35" s="446"/>
      <c r="V35" s="446"/>
      <c r="W35" s="446"/>
      <c r="X35" s="446"/>
      <c r="Y35" s="446"/>
      <c r="Z35" s="446"/>
      <c r="AA35" s="446"/>
      <c r="AB35" s="446"/>
      <c r="AC35" s="446"/>
      <c r="AD35" s="446"/>
      <c r="AE35" s="446"/>
      <c r="AF35" s="446"/>
      <c r="AG35" s="446"/>
      <c r="AH35" s="446"/>
      <c r="AI35" s="446"/>
      <c r="AJ35" s="446"/>
      <c r="AK35" s="446"/>
      <c r="AL35" s="446"/>
      <c r="AM35" s="446"/>
      <c r="AN35" s="446"/>
      <c r="AO35" s="446"/>
      <c r="AP35" s="446"/>
      <c r="AQ35" s="446"/>
      <c r="AR35" s="446"/>
      <c r="AS35" s="446"/>
      <c r="AT35" s="446"/>
      <c r="AU35" s="446"/>
      <c r="AV35" s="446"/>
      <c r="AW35" s="446"/>
      <c r="AX35" s="446"/>
      <c r="AY35" s="446"/>
      <c r="AZ35" s="446"/>
      <c r="BA35" s="446"/>
      <c r="BB35" s="446"/>
      <c r="BC35" s="446"/>
      <c r="BD35" s="446"/>
      <c r="BE35" s="446"/>
      <c r="BF35" s="446"/>
      <c r="BG35" s="446"/>
      <c r="BH35" s="446"/>
      <c r="BI35" s="446"/>
      <c r="BJ35" s="446"/>
      <c r="BK35" s="446"/>
      <c r="BL35" s="446"/>
      <c r="BM35" s="446"/>
      <c r="BN35" s="446"/>
      <c r="BO35" s="446"/>
      <c r="BP35" s="446"/>
      <c r="BQ35" s="446"/>
      <c r="BR35" s="446"/>
      <c r="BS35" s="446"/>
      <c r="BT35" s="446"/>
      <c r="BU35" s="446"/>
      <c r="BV35" s="446"/>
      <c r="BW35" s="446"/>
      <c r="BX35" s="446"/>
      <c r="BY35" s="446"/>
      <c r="BZ35" s="446"/>
      <c r="CA35" s="446"/>
      <c r="CB35" s="446"/>
      <c r="CC35" s="446"/>
      <c r="CD35" s="446"/>
      <c r="CE35" s="446"/>
      <c r="CF35" s="446"/>
      <c r="CG35" s="446"/>
      <c r="CH35" s="446"/>
      <c r="CI35" s="446"/>
      <c r="CJ35" s="446"/>
      <c r="CK35" s="446"/>
      <c r="CL35" s="446"/>
      <c r="CM35" s="446"/>
      <c r="CN35" s="446"/>
      <c r="CO35" s="446"/>
      <c r="CP35" s="446"/>
      <c r="CQ35" s="446"/>
      <c r="CR35" s="446"/>
      <c r="CS35" s="446"/>
      <c r="CT35" s="446"/>
      <c r="CU35" s="446"/>
      <c r="CV35" s="446"/>
    </row>
    <row r="36" spans="1:100" s="447" customFormat="1" ht="20" x14ac:dyDescent="0.4">
      <c r="A36" s="453">
        <v>21</v>
      </c>
      <c r="B36" s="455"/>
      <c r="C36" s="454"/>
      <c r="D36" s="451"/>
      <c r="E36" s="451"/>
      <c r="F36" s="451"/>
      <c r="G36" s="437"/>
      <c r="H36" s="437"/>
      <c r="I36" s="445"/>
      <c r="J36" s="446"/>
      <c r="K36" s="446"/>
      <c r="L36" s="446"/>
      <c r="M36" s="446"/>
      <c r="N36" s="446"/>
      <c r="O36" s="446"/>
      <c r="P36" s="446"/>
      <c r="Q36" s="446"/>
      <c r="R36" s="446"/>
      <c r="S36" s="446"/>
      <c r="T36" s="446"/>
      <c r="U36" s="446"/>
      <c r="V36" s="446"/>
      <c r="W36" s="446"/>
      <c r="X36" s="446"/>
      <c r="Y36" s="446"/>
      <c r="Z36" s="446"/>
      <c r="AA36" s="446"/>
      <c r="AB36" s="446"/>
      <c r="AC36" s="446"/>
      <c r="AD36" s="446"/>
      <c r="AE36" s="446"/>
      <c r="AF36" s="446"/>
      <c r="AG36" s="446"/>
      <c r="AH36" s="446"/>
      <c r="AI36" s="446"/>
      <c r="AJ36" s="446"/>
      <c r="AK36" s="446"/>
      <c r="AL36" s="446"/>
      <c r="AM36" s="446"/>
      <c r="AN36" s="446"/>
      <c r="AO36" s="446"/>
      <c r="AP36" s="446"/>
      <c r="AQ36" s="446"/>
      <c r="AR36" s="446"/>
      <c r="AS36" s="446"/>
      <c r="AT36" s="446"/>
      <c r="AU36" s="446"/>
      <c r="AV36" s="446"/>
      <c r="AW36" s="446"/>
      <c r="AX36" s="446"/>
      <c r="AY36" s="446"/>
      <c r="AZ36" s="446"/>
      <c r="BA36" s="446"/>
      <c r="BB36" s="446"/>
      <c r="BC36" s="446"/>
      <c r="BD36" s="446"/>
      <c r="BE36" s="446"/>
      <c r="BF36" s="446"/>
      <c r="BG36" s="446"/>
      <c r="BH36" s="446"/>
      <c r="BI36" s="446"/>
      <c r="BJ36" s="446"/>
      <c r="BK36" s="446"/>
      <c r="BL36" s="446"/>
      <c r="BM36" s="446"/>
      <c r="BN36" s="446"/>
      <c r="BO36" s="446"/>
      <c r="BP36" s="446"/>
      <c r="BQ36" s="446"/>
      <c r="BR36" s="446"/>
      <c r="BS36" s="446"/>
      <c r="BT36" s="446"/>
      <c r="BU36" s="446"/>
      <c r="BV36" s="446"/>
      <c r="BW36" s="446"/>
      <c r="BX36" s="446"/>
      <c r="BY36" s="446"/>
      <c r="BZ36" s="446"/>
      <c r="CA36" s="446"/>
      <c r="CB36" s="446"/>
      <c r="CC36" s="446"/>
      <c r="CD36" s="446"/>
      <c r="CE36" s="446"/>
      <c r="CF36" s="446"/>
      <c r="CG36" s="446"/>
      <c r="CH36" s="446"/>
      <c r="CI36" s="446"/>
      <c r="CJ36" s="446"/>
      <c r="CK36" s="446"/>
      <c r="CL36" s="446"/>
      <c r="CM36" s="446"/>
      <c r="CN36" s="446"/>
      <c r="CO36" s="446"/>
      <c r="CP36" s="446"/>
      <c r="CQ36" s="446"/>
      <c r="CR36" s="446"/>
      <c r="CS36" s="446"/>
      <c r="CT36" s="446"/>
      <c r="CU36" s="446"/>
      <c r="CV36" s="446"/>
    </row>
    <row r="37" spans="1:100" s="447" customFormat="1" ht="20" x14ac:dyDescent="0.4">
      <c r="A37" s="453">
        <v>22</v>
      </c>
      <c r="B37" s="455"/>
      <c r="C37" s="454"/>
      <c r="D37" s="451"/>
      <c r="E37" s="451"/>
      <c r="F37" s="451"/>
      <c r="G37" s="437"/>
      <c r="H37" s="437"/>
      <c r="I37" s="445"/>
      <c r="J37" s="446"/>
      <c r="K37" s="446"/>
      <c r="L37" s="446"/>
      <c r="M37" s="446"/>
      <c r="N37" s="446"/>
      <c r="O37" s="446"/>
      <c r="P37" s="446"/>
      <c r="Q37" s="446"/>
      <c r="R37" s="446"/>
      <c r="S37" s="446"/>
      <c r="T37" s="446"/>
      <c r="U37" s="446"/>
      <c r="V37" s="446"/>
      <c r="W37" s="446"/>
      <c r="X37" s="446"/>
      <c r="Y37" s="446"/>
      <c r="Z37" s="446"/>
      <c r="AA37" s="446"/>
      <c r="AB37" s="446"/>
      <c r="AC37" s="446"/>
      <c r="AD37" s="446"/>
      <c r="AE37" s="446"/>
      <c r="AF37" s="446"/>
      <c r="AG37" s="446"/>
      <c r="AH37" s="446"/>
      <c r="AI37" s="446"/>
      <c r="AJ37" s="446"/>
      <c r="AK37" s="446"/>
      <c r="AL37" s="446"/>
      <c r="AM37" s="446"/>
      <c r="AN37" s="446"/>
      <c r="AO37" s="446"/>
      <c r="AP37" s="446"/>
      <c r="AQ37" s="446"/>
      <c r="AR37" s="446"/>
      <c r="AS37" s="446"/>
      <c r="AT37" s="446"/>
      <c r="AU37" s="446"/>
      <c r="AV37" s="446"/>
      <c r="AW37" s="446"/>
      <c r="AX37" s="446"/>
      <c r="AY37" s="446"/>
      <c r="AZ37" s="446"/>
      <c r="BA37" s="446"/>
      <c r="BB37" s="446"/>
      <c r="BC37" s="446"/>
      <c r="BD37" s="446"/>
      <c r="BE37" s="446"/>
      <c r="BF37" s="446"/>
      <c r="BG37" s="446"/>
      <c r="BH37" s="446"/>
      <c r="BI37" s="446"/>
      <c r="BJ37" s="446"/>
      <c r="BK37" s="446"/>
      <c r="BL37" s="446"/>
      <c r="BM37" s="446"/>
      <c r="BN37" s="446"/>
      <c r="BO37" s="446"/>
      <c r="BP37" s="446"/>
      <c r="BQ37" s="446"/>
      <c r="BR37" s="446"/>
      <c r="BS37" s="446"/>
      <c r="BT37" s="446"/>
      <c r="BU37" s="446"/>
      <c r="BV37" s="446"/>
      <c r="BW37" s="446"/>
      <c r="BX37" s="446"/>
      <c r="BY37" s="446"/>
      <c r="BZ37" s="446"/>
      <c r="CA37" s="446"/>
      <c r="CB37" s="446"/>
      <c r="CC37" s="446"/>
      <c r="CD37" s="446"/>
      <c r="CE37" s="446"/>
      <c r="CF37" s="446"/>
      <c r="CG37" s="446"/>
      <c r="CH37" s="446"/>
      <c r="CI37" s="446"/>
      <c r="CJ37" s="446"/>
      <c r="CK37" s="446"/>
      <c r="CL37" s="446"/>
      <c r="CM37" s="446"/>
      <c r="CN37" s="446"/>
      <c r="CO37" s="446"/>
      <c r="CP37" s="446"/>
      <c r="CQ37" s="446"/>
      <c r="CR37" s="446"/>
      <c r="CS37" s="446"/>
      <c r="CT37" s="446"/>
      <c r="CU37" s="446"/>
      <c r="CV37" s="446"/>
    </row>
    <row r="38" spans="1:100" s="447" customFormat="1" ht="20" x14ac:dyDescent="0.4">
      <c r="A38" s="453">
        <v>23</v>
      </c>
      <c r="B38" s="455"/>
      <c r="C38" s="454"/>
      <c r="D38" s="451"/>
      <c r="E38" s="451"/>
      <c r="F38" s="451"/>
      <c r="G38" s="437"/>
      <c r="H38" s="437"/>
      <c r="I38" s="445"/>
      <c r="J38" s="446"/>
      <c r="K38" s="446"/>
      <c r="L38" s="446"/>
      <c r="M38" s="446"/>
      <c r="N38" s="446"/>
      <c r="O38" s="446"/>
      <c r="P38" s="446"/>
      <c r="Q38" s="446"/>
      <c r="R38" s="446"/>
      <c r="S38" s="446"/>
      <c r="T38" s="446"/>
      <c r="U38" s="446"/>
      <c r="V38" s="446"/>
      <c r="W38" s="446"/>
      <c r="X38" s="446"/>
      <c r="Y38" s="446"/>
      <c r="Z38" s="446"/>
      <c r="AA38" s="446"/>
      <c r="AB38" s="446"/>
      <c r="AC38" s="446"/>
      <c r="AD38" s="446"/>
      <c r="AE38" s="446"/>
      <c r="AF38" s="446"/>
      <c r="AG38" s="446"/>
      <c r="AH38" s="446"/>
      <c r="AI38" s="446"/>
      <c r="AJ38" s="446"/>
      <c r="AK38" s="446"/>
      <c r="AL38" s="446"/>
      <c r="AM38" s="446"/>
      <c r="AN38" s="446"/>
      <c r="AO38" s="446"/>
      <c r="AP38" s="446"/>
      <c r="AQ38" s="446"/>
      <c r="AR38" s="446"/>
      <c r="AS38" s="446"/>
      <c r="AT38" s="446"/>
      <c r="AU38" s="446"/>
      <c r="AV38" s="446"/>
      <c r="AW38" s="446"/>
      <c r="AX38" s="446"/>
      <c r="AY38" s="446"/>
      <c r="AZ38" s="446"/>
      <c r="BA38" s="446"/>
      <c r="BB38" s="446"/>
      <c r="BC38" s="446"/>
      <c r="BD38" s="446"/>
      <c r="BE38" s="446"/>
      <c r="BF38" s="446"/>
      <c r="BG38" s="446"/>
      <c r="BH38" s="446"/>
      <c r="BI38" s="446"/>
      <c r="BJ38" s="446"/>
      <c r="BK38" s="446"/>
      <c r="BL38" s="446"/>
      <c r="BM38" s="446"/>
      <c r="BN38" s="446"/>
      <c r="BO38" s="446"/>
      <c r="BP38" s="446"/>
      <c r="BQ38" s="446"/>
      <c r="BR38" s="446"/>
      <c r="BS38" s="446"/>
      <c r="BT38" s="446"/>
      <c r="BU38" s="446"/>
      <c r="BV38" s="446"/>
      <c r="BW38" s="446"/>
      <c r="BX38" s="446"/>
      <c r="BY38" s="446"/>
      <c r="BZ38" s="446"/>
      <c r="CA38" s="446"/>
      <c r="CB38" s="446"/>
      <c r="CC38" s="446"/>
      <c r="CD38" s="446"/>
      <c r="CE38" s="446"/>
      <c r="CF38" s="446"/>
      <c r="CG38" s="446"/>
      <c r="CH38" s="446"/>
      <c r="CI38" s="446"/>
      <c r="CJ38" s="446"/>
      <c r="CK38" s="446"/>
      <c r="CL38" s="446"/>
      <c r="CM38" s="446"/>
      <c r="CN38" s="446"/>
      <c r="CO38" s="446"/>
      <c r="CP38" s="446"/>
      <c r="CQ38" s="446"/>
      <c r="CR38" s="446"/>
      <c r="CS38" s="446"/>
      <c r="CT38" s="446"/>
      <c r="CU38" s="446"/>
      <c r="CV38" s="446"/>
    </row>
    <row r="39" spans="1:100" s="447" customFormat="1" ht="20" x14ac:dyDescent="0.4">
      <c r="A39" s="453">
        <v>24</v>
      </c>
      <c r="B39" s="455"/>
      <c r="C39" s="454"/>
      <c r="D39" s="451"/>
      <c r="E39" s="451"/>
      <c r="F39" s="451"/>
      <c r="G39" s="437"/>
      <c r="H39" s="437"/>
      <c r="I39" s="445"/>
      <c r="J39" s="446"/>
      <c r="K39" s="446"/>
      <c r="L39" s="446"/>
      <c r="M39" s="446"/>
      <c r="N39" s="446"/>
      <c r="O39" s="446"/>
      <c r="P39" s="446"/>
      <c r="Q39" s="446"/>
      <c r="R39" s="446"/>
      <c r="S39" s="446"/>
      <c r="T39" s="446"/>
      <c r="U39" s="446"/>
      <c r="V39" s="446"/>
      <c r="W39" s="446"/>
      <c r="X39" s="446"/>
      <c r="Y39" s="446"/>
      <c r="Z39" s="446"/>
      <c r="AA39" s="446"/>
      <c r="AB39" s="446"/>
      <c r="AC39" s="446"/>
      <c r="AD39" s="446"/>
      <c r="AE39" s="446"/>
      <c r="AF39" s="446"/>
      <c r="AG39" s="446"/>
      <c r="AH39" s="446"/>
      <c r="AI39" s="446"/>
      <c r="AJ39" s="446"/>
      <c r="AK39" s="446"/>
      <c r="AL39" s="446"/>
      <c r="AM39" s="446"/>
      <c r="AN39" s="446"/>
      <c r="AO39" s="446"/>
      <c r="AP39" s="446"/>
      <c r="AQ39" s="446"/>
      <c r="AR39" s="446"/>
      <c r="AS39" s="446"/>
      <c r="AT39" s="446"/>
      <c r="AU39" s="446"/>
      <c r="AV39" s="446"/>
      <c r="AW39" s="446"/>
      <c r="AX39" s="446"/>
      <c r="AY39" s="446"/>
      <c r="AZ39" s="446"/>
      <c r="BA39" s="446"/>
      <c r="BB39" s="446"/>
      <c r="BC39" s="446"/>
      <c r="BD39" s="446"/>
      <c r="BE39" s="446"/>
      <c r="BF39" s="446"/>
      <c r="BG39" s="446"/>
      <c r="BH39" s="446"/>
      <c r="BI39" s="446"/>
      <c r="BJ39" s="446"/>
      <c r="BK39" s="446"/>
      <c r="BL39" s="446"/>
      <c r="BM39" s="446"/>
      <c r="BN39" s="446"/>
      <c r="BO39" s="446"/>
      <c r="BP39" s="446"/>
      <c r="BQ39" s="446"/>
      <c r="BR39" s="446"/>
      <c r="BS39" s="446"/>
      <c r="BT39" s="446"/>
      <c r="BU39" s="446"/>
      <c r="BV39" s="446"/>
      <c r="BW39" s="446"/>
      <c r="BX39" s="446"/>
      <c r="BY39" s="446"/>
      <c r="BZ39" s="446"/>
      <c r="CA39" s="446"/>
      <c r="CB39" s="446"/>
      <c r="CC39" s="446"/>
      <c r="CD39" s="446"/>
      <c r="CE39" s="446"/>
      <c r="CF39" s="446"/>
      <c r="CG39" s="446"/>
      <c r="CH39" s="446"/>
      <c r="CI39" s="446"/>
      <c r="CJ39" s="446"/>
      <c r="CK39" s="446"/>
      <c r="CL39" s="446"/>
      <c r="CM39" s="446"/>
      <c r="CN39" s="446"/>
      <c r="CO39" s="446"/>
      <c r="CP39" s="446"/>
      <c r="CQ39" s="446"/>
      <c r="CR39" s="446"/>
      <c r="CS39" s="446"/>
      <c r="CT39" s="446"/>
      <c r="CU39" s="446"/>
      <c r="CV39" s="446"/>
    </row>
    <row r="40" spans="1:100" s="447" customFormat="1" ht="20" x14ac:dyDescent="0.4">
      <c r="A40" s="453">
        <v>25</v>
      </c>
      <c r="B40" s="455"/>
      <c r="C40" s="454"/>
      <c r="D40" s="451"/>
      <c r="E40" s="451"/>
      <c r="F40" s="451"/>
      <c r="G40" s="437"/>
      <c r="H40" s="437"/>
      <c r="I40" s="445"/>
      <c r="J40" s="446"/>
      <c r="K40" s="446"/>
      <c r="L40" s="446"/>
      <c r="M40" s="446"/>
      <c r="N40" s="446"/>
      <c r="O40" s="446"/>
      <c r="P40" s="446"/>
      <c r="Q40" s="446"/>
      <c r="R40" s="446"/>
      <c r="S40" s="446"/>
      <c r="T40" s="446"/>
      <c r="U40" s="446"/>
      <c r="V40" s="446"/>
      <c r="W40" s="446"/>
      <c r="X40" s="446"/>
      <c r="Y40" s="446"/>
      <c r="Z40" s="446"/>
      <c r="AA40" s="446"/>
      <c r="AB40" s="446"/>
      <c r="AC40" s="446"/>
      <c r="AD40" s="446"/>
      <c r="AE40" s="446"/>
      <c r="AF40" s="446"/>
      <c r="AG40" s="446"/>
      <c r="AH40" s="446"/>
      <c r="AI40" s="446"/>
      <c r="AJ40" s="446"/>
      <c r="AK40" s="446"/>
      <c r="AL40" s="446"/>
      <c r="AM40" s="446"/>
      <c r="AN40" s="446"/>
      <c r="AO40" s="446"/>
      <c r="AP40" s="446"/>
      <c r="AQ40" s="446"/>
      <c r="AR40" s="446"/>
      <c r="AS40" s="446"/>
      <c r="AT40" s="446"/>
      <c r="AU40" s="446"/>
      <c r="AV40" s="446"/>
      <c r="AW40" s="446"/>
      <c r="AX40" s="446"/>
      <c r="AY40" s="446"/>
      <c r="AZ40" s="446"/>
      <c r="BA40" s="446"/>
      <c r="BB40" s="446"/>
      <c r="BC40" s="446"/>
      <c r="BD40" s="446"/>
      <c r="BE40" s="446"/>
      <c r="BF40" s="446"/>
      <c r="BG40" s="446"/>
      <c r="BH40" s="446"/>
      <c r="BI40" s="446"/>
      <c r="BJ40" s="446"/>
      <c r="BK40" s="446"/>
      <c r="BL40" s="446"/>
      <c r="BM40" s="446"/>
      <c r="BN40" s="446"/>
      <c r="BO40" s="446"/>
      <c r="BP40" s="446"/>
      <c r="BQ40" s="446"/>
      <c r="BR40" s="446"/>
      <c r="BS40" s="446"/>
      <c r="BT40" s="446"/>
      <c r="BU40" s="446"/>
      <c r="BV40" s="446"/>
      <c r="BW40" s="446"/>
      <c r="BX40" s="446"/>
      <c r="BY40" s="446"/>
      <c r="BZ40" s="446"/>
      <c r="CA40" s="446"/>
      <c r="CB40" s="446"/>
      <c r="CC40" s="446"/>
      <c r="CD40" s="446"/>
      <c r="CE40" s="446"/>
      <c r="CF40" s="446"/>
      <c r="CG40" s="446"/>
      <c r="CH40" s="446"/>
      <c r="CI40" s="446"/>
      <c r="CJ40" s="446"/>
      <c r="CK40" s="446"/>
      <c r="CL40" s="446"/>
      <c r="CM40" s="446"/>
      <c r="CN40" s="446"/>
      <c r="CO40" s="446"/>
      <c r="CP40" s="446"/>
      <c r="CQ40" s="446"/>
      <c r="CR40" s="446"/>
      <c r="CS40" s="446"/>
      <c r="CT40" s="446"/>
      <c r="CU40" s="446"/>
      <c r="CV40" s="446"/>
    </row>
    <row r="41" spans="1:100" s="447" customFormat="1" ht="20" x14ac:dyDescent="0.4">
      <c r="A41" s="453">
        <v>26</v>
      </c>
      <c r="B41" s="455"/>
      <c r="C41" s="454"/>
      <c r="D41" s="451"/>
      <c r="E41" s="451"/>
      <c r="F41" s="451"/>
      <c r="G41" s="437"/>
      <c r="H41" s="437"/>
      <c r="I41" s="445"/>
      <c r="J41" s="446"/>
      <c r="K41" s="446"/>
      <c r="L41" s="446"/>
      <c r="M41" s="446"/>
      <c r="N41" s="446"/>
      <c r="O41" s="446"/>
      <c r="P41" s="446"/>
      <c r="Q41" s="446"/>
      <c r="R41" s="446"/>
      <c r="S41" s="446"/>
      <c r="T41" s="446"/>
      <c r="U41" s="446"/>
      <c r="V41" s="446"/>
      <c r="W41" s="446"/>
      <c r="X41" s="446"/>
      <c r="Y41" s="446"/>
      <c r="Z41" s="446"/>
      <c r="AA41" s="446"/>
      <c r="AB41" s="446"/>
      <c r="AC41" s="446"/>
      <c r="AD41" s="446"/>
      <c r="AE41" s="446"/>
      <c r="AF41" s="446"/>
      <c r="AG41" s="446"/>
      <c r="AH41" s="446"/>
      <c r="AI41" s="446"/>
      <c r="AJ41" s="446"/>
      <c r="AK41" s="446"/>
      <c r="AL41" s="446"/>
      <c r="AM41" s="446"/>
      <c r="AN41" s="446"/>
      <c r="AO41" s="446"/>
      <c r="AP41" s="446"/>
      <c r="AQ41" s="446"/>
      <c r="AR41" s="446"/>
      <c r="AS41" s="446"/>
      <c r="AT41" s="446"/>
      <c r="AU41" s="446"/>
      <c r="AV41" s="446"/>
      <c r="AW41" s="446"/>
      <c r="AX41" s="446"/>
      <c r="AY41" s="446"/>
      <c r="AZ41" s="446"/>
      <c r="BA41" s="446"/>
      <c r="BB41" s="446"/>
      <c r="BC41" s="446"/>
      <c r="BD41" s="446"/>
      <c r="BE41" s="446"/>
      <c r="BF41" s="446"/>
      <c r="BG41" s="446"/>
      <c r="BH41" s="446"/>
      <c r="BI41" s="446"/>
      <c r="BJ41" s="446"/>
      <c r="BK41" s="446"/>
      <c r="BL41" s="446"/>
      <c r="BM41" s="446"/>
      <c r="BN41" s="446"/>
      <c r="BO41" s="446"/>
      <c r="BP41" s="446"/>
      <c r="BQ41" s="446"/>
      <c r="BR41" s="446"/>
      <c r="BS41" s="446"/>
      <c r="BT41" s="446"/>
      <c r="BU41" s="446"/>
      <c r="BV41" s="446"/>
      <c r="BW41" s="446"/>
      <c r="BX41" s="446"/>
      <c r="BY41" s="446"/>
      <c r="BZ41" s="446"/>
      <c r="CA41" s="446"/>
      <c r="CB41" s="446"/>
      <c r="CC41" s="446"/>
      <c r="CD41" s="446"/>
      <c r="CE41" s="446"/>
      <c r="CF41" s="446"/>
      <c r="CG41" s="446"/>
      <c r="CH41" s="446"/>
      <c r="CI41" s="446"/>
      <c r="CJ41" s="446"/>
      <c r="CK41" s="446"/>
      <c r="CL41" s="446"/>
      <c r="CM41" s="446"/>
      <c r="CN41" s="446"/>
      <c r="CO41" s="446"/>
      <c r="CP41" s="446"/>
      <c r="CQ41" s="446"/>
      <c r="CR41" s="446"/>
      <c r="CS41" s="446"/>
      <c r="CT41" s="446"/>
      <c r="CU41" s="446"/>
      <c r="CV41" s="446"/>
    </row>
    <row r="42" spans="1:100" s="447" customFormat="1" ht="20" x14ac:dyDescent="0.4">
      <c r="A42" s="453">
        <v>27</v>
      </c>
      <c r="B42" s="455"/>
      <c r="C42" s="454"/>
      <c r="D42" s="451"/>
      <c r="E42" s="451"/>
      <c r="F42" s="451"/>
      <c r="G42" s="437"/>
      <c r="H42" s="437"/>
      <c r="I42" s="445"/>
      <c r="J42" s="446"/>
      <c r="K42" s="446"/>
      <c r="L42" s="446"/>
      <c r="M42" s="446"/>
      <c r="N42" s="446"/>
      <c r="O42" s="446"/>
      <c r="P42" s="446"/>
      <c r="Q42" s="446"/>
      <c r="R42" s="446"/>
      <c r="S42" s="446"/>
      <c r="T42" s="446"/>
      <c r="U42" s="446"/>
      <c r="V42" s="446"/>
      <c r="W42" s="446"/>
      <c r="X42" s="446"/>
      <c r="Y42" s="446"/>
      <c r="Z42" s="446"/>
      <c r="AA42" s="446"/>
      <c r="AB42" s="446"/>
      <c r="AC42" s="446"/>
      <c r="AD42" s="446"/>
      <c r="AE42" s="446"/>
      <c r="AF42" s="446"/>
      <c r="AG42" s="446"/>
      <c r="AH42" s="446"/>
      <c r="AI42" s="446"/>
      <c r="AJ42" s="446"/>
      <c r="AK42" s="446"/>
      <c r="AL42" s="446"/>
      <c r="AM42" s="446"/>
      <c r="AN42" s="446"/>
      <c r="AO42" s="446"/>
      <c r="AP42" s="446"/>
      <c r="AQ42" s="446"/>
      <c r="AR42" s="446"/>
      <c r="AS42" s="446"/>
      <c r="AT42" s="446"/>
      <c r="AU42" s="446"/>
      <c r="AV42" s="446"/>
      <c r="AW42" s="446"/>
      <c r="AX42" s="446"/>
      <c r="AY42" s="446"/>
      <c r="AZ42" s="446"/>
      <c r="BA42" s="446"/>
      <c r="BB42" s="446"/>
      <c r="BC42" s="446"/>
      <c r="BD42" s="446"/>
      <c r="BE42" s="446"/>
      <c r="BF42" s="446"/>
      <c r="BG42" s="446"/>
      <c r="BH42" s="446"/>
      <c r="BI42" s="446"/>
      <c r="BJ42" s="446"/>
      <c r="BK42" s="446"/>
      <c r="BL42" s="446"/>
      <c r="BM42" s="446"/>
      <c r="BN42" s="446"/>
      <c r="BO42" s="446"/>
      <c r="BP42" s="446"/>
      <c r="BQ42" s="446"/>
      <c r="BR42" s="446"/>
      <c r="BS42" s="446"/>
      <c r="BT42" s="446"/>
      <c r="BU42" s="446"/>
      <c r="BV42" s="446"/>
      <c r="BW42" s="446"/>
      <c r="BX42" s="446"/>
      <c r="BY42" s="446"/>
      <c r="BZ42" s="446"/>
      <c r="CA42" s="446"/>
      <c r="CB42" s="446"/>
      <c r="CC42" s="446"/>
      <c r="CD42" s="446"/>
      <c r="CE42" s="446"/>
      <c r="CF42" s="446"/>
      <c r="CG42" s="446"/>
      <c r="CH42" s="446"/>
      <c r="CI42" s="446"/>
      <c r="CJ42" s="446"/>
      <c r="CK42" s="446"/>
      <c r="CL42" s="446"/>
      <c r="CM42" s="446"/>
      <c r="CN42" s="446"/>
      <c r="CO42" s="446"/>
      <c r="CP42" s="446"/>
      <c r="CQ42" s="446"/>
      <c r="CR42" s="446"/>
      <c r="CS42" s="446"/>
      <c r="CT42" s="446"/>
      <c r="CU42" s="446"/>
      <c r="CV42" s="446"/>
    </row>
    <row r="43" spans="1:100" s="447" customFormat="1" ht="20" x14ac:dyDescent="0.4">
      <c r="A43" s="453">
        <v>28</v>
      </c>
      <c r="B43" s="455"/>
      <c r="C43" s="454"/>
      <c r="D43" s="451"/>
      <c r="E43" s="451"/>
      <c r="F43" s="451"/>
      <c r="G43" s="437"/>
      <c r="H43" s="437"/>
      <c r="I43" s="445"/>
      <c r="J43" s="446"/>
      <c r="K43" s="446"/>
      <c r="L43" s="446"/>
      <c r="M43" s="446"/>
      <c r="N43" s="446"/>
      <c r="O43" s="446"/>
      <c r="P43" s="446"/>
      <c r="Q43" s="446"/>
      <c r="R43" s="446"/>
      <c r="S43" s="446"/>
      <c r="T43" s="446"/>
      <c r="U43" s="446"/>
      <c r="V43" s="446"/>
      <c r="W43" s="446"/>
      <c r="X43" s="446"/>
      <c r="Y43" s="446"/>
      <c r="Z43" s="446"/>
      <c r="AA43" s="446"/>
      <c r="AB43" s="446"/>
      <c r="AC43" s="446"/>
      <c r="AD43" s="446"/>
      <c r="AE43" s="446"/>
      <c r="AF43" s="446"/>
      <c r="AG43" s="446"/>
      <c r="AH43" s="446"/>
      <c r="AI43" s="446"/>
      <c r="AJ43" s="446"/>
      <c r="AK43" s="446"/>
      <c r="AL43" s="446"/>
      <c r="AM43" s="446"/>
      <c r="AN43" s="446"/>
      <c r="AO43" s="446"/>
      <c r="AP43" s="446"/>
      <c r="AQ43" s="446"/>
      <c r="AR43" s="446"/>
      <c r="AS43" s="446"/>
      <c r="AT43" s="446"/>
      <c r="AU43" s="446"/>
      <c r="AV43" s="446"/>
      <c r="AW43" s="446"/>
      <c r="AX43" s="446"/>
      <c r="AY43" s="446"/>
      <c r="AZ43" s="446"/>
      <c r="BA43" s="446"/>
      <c r="BB43" s="446"/>
      <c r="BC43" s="446"/>
      <c r="BD43" s="446"/>
      <c r="BE43" s="446"/>
      <c r="BF43" s="446"/>
      <c r="BG43" s="446"/>
      <c r="BH43" s="446"/>
      <c r="BI43" s="446"/>
      <c r="BJ43" s="446"/>
      <c r="BK43" s="446"/>
      <c r="BL43" s="446"/>
      <c r="BM43" s="446"/>
      <c r="BN43" s="446"/>
      <c r="BO43" s="446"/>
      <c r="BP43" s="446"/>
      <c r="BQ43" s="446"/>
      <c r="BR43" s="446"/>
      <c r="BS43" s="446"/>
      <c r="BT43" s="446"/>
      <c r="BU43" s="446"/>
      <c r="BV43" s="446"/>
      <c r="BW43" s="446"/>
      <c r="BX43" s="446"/>
      <c r="BY43" s="446"/>
      <c r="BZ43" s="446"/>
      <c r="CA43" s="446"/>
      <c r="CB43" s="446"/>
      <c r="CC43" s="446"/>
      <c r="CD43" s="446"/>
      <c r="CE43" s="446"/>
      <c r="CF43" s="446"/>
      <c r="CG43" s="446"/>
      <c r="CH43" s="446"/>
      <c r="CI43" s="446"/>
      <c r="CJ43" s="446"/>
      <c r="CK43" s="446"/>
      <c r="CL43" s="446"/>
      <c r="CM43" s="446"/>
      <c r="CN43" s="446"/>
      <c r="CO43" s="446"/>
      <c r="CP43" s="446"/>
      <c r="CQ43" s="446"/>
      <c r="CR43" s="446"/>
      <c r="CS43" s="446"/>
      <c r="CT43" s="446"/>
      <c r="CU43" s="446"/>
      <c r="CV43" s="446"/>
    </row>
    <row r="44" spans="1:100" s="447" customFormat="1" ht="20" x14ac:dyDescent="0.4">
      <c r="A44" s="453">
        <v>29</v>
      </c>
      <c r="B44" s="455"/>
      <c r="C44" s="454"/>
      <c r="D44" s="451"/>
      <c r="E44" s="451"/>
      <c r="F44" s="451"/>
      <c r="G44" s="437"/>
      <c r="H44" s="437"/>
      <c r="I44" s="445"/>
      <c r="J44" s="446"/>
      <c r="K44" s="446"/>
      <c r="L44" s="446"/>
      <c r="M44" s="446"/>
      <c r="N44" s="446"/>
      <c r="O44" s="446"/>
      <c r="P44" s="446"/>
      <c r="Q44" s="446"/>
      <c r="R44" s="446"/>
      <c r="S44" s="446"/>
      <c r="T44" s="446"/>
      <c r="U44" s="446"/>
      <c r="V44" s="446"/>
      <c r="W44" s="446"/>
      <c r="X44" s="446"/>
      <c r="Y44" s="446"/>
      <c r="Z44" s="446"/>
      <c r="AA44" s="446"/>
      <c r="AB44" s="446"/>
      <c r="AC44" s="446"/>
      <c r="AD44" s="446"/>
      <c r="AE44" s="446"/>
      <c r="AF44" s="446"/>
      <c r="AG44" s="446"/>
      <c r="AH44" s="446"/>
      <c r="AI44" s="446"/>
      <c r="AJ44" s="446"/>
      <c r="AK44" s="446"/>
      <c r="AL44" s="446"/>
      <c r="AM44" s="446"/>
      <c r="AN44" s="446"/>
      <c r="AO44" s="446"/>
      <c r="AP44" s="446"/>
      <c r="AQ44" s="446"/>
      <c r="AR44" s="446"/>
      <c r="AS44" s="446"/>
      <c r="AT44" s="446"/>
      <c r="AU44" s="446"/>
      <c r="AV44" s="446"/>
      <c r="AW44" s="446"/>
      <c r="AX44" s="446"/>
      <c r="AY44" s="446"/>
      <c r="AZ44" s="446"/>
      <c r="BA44" s="446"/>
      <c r="BB44" s="446"/>
      <c r="BC44" s="446"/>
      <c r="BD44" s="446"/>
      <c r="BE44" s="446"/>
      <c r="BF44" s="446"/>
      <c r="BG44" s="446"/>
      <c r="BH44" s="446"/>
      <c r="BI44" s="446"/>
      <c r="BJ44" s="446"/>
      <c r="BK44" s="446"/>
      <c r="BL44" s="446"/>
      <c r="BM44" s="446"/>
      <c r="BN44" s="446"/>
      <c r="BO44" s="446"/>
      <c r="BP44" s="446"/>
      <c r="BQ44" s="446"/>
      <c r="BR44" s="446"/>
      <c r="BS44" s="446"/>
      <c r="BT44" s="446"/>
      <c r="BU44" s="446"/>
      <c r="BV44" s="446"/>
      <c r="BW44" s="446"/>
      <c r="BX44" s="446"/>
      <c r="BY44" s="446"/>
      <c r="BZ44" s="446"/>
      <c r="CA44" s="446"/>
      <c r="CB44" s="446"/>
      <c r="CC44" s="446"/>
      <c r="CD44" s="446"/>
      <c r="CE44" s="446"/>
      <c r="CF44" s="446"/>
      <c r="CG44" s="446"/>
      <c r="CH44" s="446"/>
      <c r="CI44" s="446"/>
      <c r="CJ44" s="446"/>
      <c r="CK44" s="446"/>
      <c r="CL44" s="446"/>
      <c r="CM44" s="446"/>
      <c r="CN44" s="446"/>
      <c r="CO44" s="446"/>
      <c r="CP44" s="446"/>
      <c r="CQ44" s="446"/>
      <c r="CR44" s="446"/>
      <c r="CS44" s="446"/>
      <c r="CT44" s="446"/>
      <c r="CU44" s="446"/>
      <c r="CV44" s="446"/>
    </row>
    <row r="45" spans="1:100" s="447" customFormat="1" ht="20" x14ac:dyDescent="0.4">
      <c r="A45" s="453">
        <v>30</v>
      </c>
      <c r="B45" s="455"/>
      <c r="C45" s="454"/>
      <c r="D45" s="451"/>
      <c r="E45" s="451"/>
      <c r="F45" s="451"/>
      <c r="G45" s="437"/>
      <c r="H45" s="437"/>
      <c r="I45" s="445"/>
      <c r="J45" s="446"/>
      <c r="K45" s="446"/>
      <c r="L45" s="446"/>
      <c r="M45" s="446"/>
      <c r="N45" s="446"/>
      <c r="O45" s="446"/>
      <c r="P45" s="446"/>
      <c r="Q45" s="446"/>
      <c r="R45" s="446"/>
      <c r="S45" s="446"/>
      <c r="T45" s="446"/>
      <c r="U45" s="446"/>
      <c r="V45" s="446"/>
      <c r="W45" s="446"/>
      <c r="X45" s="446"/>
      <c r="Y45" s="446"/>
      <c r="Z45" s="446"/>
      <c r="AA45" s="446"/>
      <c r="AB45" s="446"/>
      <c r="AC45" s="446"/>
      <c r="AD45" s="446"/>
      <c r="AE45" s="446"/>
      <c r="AF45" s="446"/>
      <c r="AG45" s="446"/>
      <c r="AH45" s="446"/>
      <c r="AI45" s="446"/>
      <c r="AJ45" s="446"/>
      <c r="AK45" s="446"/>
      <c r="AL45" s="446"/>
      <c r="AM45" s="446"/>
      <c r="AN45" s="446"/>
      <c r="AO45" s="446"/>
      <c r="AP45" s="446"/>
      <c r="AQ45" s="446"/>
      <c r="AR45" s="446"/>
      <c r="AS45" s="446"/>
      <c r="AT45" s="446"/>
      <c r="AU45" s="446"/>
      <c r="AV45" s="446"/>
      <c r="AW45" s="446"/>
      <c r="AX45" s="446"/>
      <c r="AY45" s="446"/>
      <c r="AZ45" s="446"/>
      <c r="BA45" s="446"/>
      <c r="BB45" s="446"/>
      <c r="BC45" s="446"/>
      <c r="BD45" s="446"/>
      <c r="BE45" s="446"/>
      <c r="BF45" s="446"/>
      <c r="BG45" s="446"/>
      <c r="BH45" s="446"/>
      <c r="BI45" s="446"/>
      <c r="BJ45" s="446"/>
      <c r="BK45" s="446"/>
      <c r="BL45" s="446"/>
      <c r="BM45" s="446"/>
      <c r="BN45" s="446"/>
      <c r="BO45" s="446"/>
      <c r="BP45" s="446"/>
      <c r="BQ45" s="446"/>
      <c r="BR45" s="446"/>
      <c r="BS45" s="446"/>
      <c r="BT45" s="446"/>
      <c r="BU45" s="446"/>
      <c r="BV45" s="446"/>
      <c r="BW45" s="446"/>
      <c r="BX45" s="446"/>
      <c r="BY45" s="446"/>
      <c r="BZ45" s="446"/>
      <c r="CA45" s="446"/>
      <c r="CB45" s="446"/>
      <c r="CC45" s="446"/>
      <c r="CD45" s="446"/>
      <c r="CE45" s="446"/>
      <c r="CF45" s="446"/>
      <c r="CG45" s="446"/>
      <c r="CH45" s="446"/>
      <c r="CI45" s="446"/>
      <c r="CJ45" s="446"/>
      <c r="CK45" s="446"/>
      <c r="CL45" s="446"/>
      <c r="CM45" s="446"/>
      <c r="CN45" s="446"/>
      <c r="CO45" s="446"/>
      <c r="CP45" s="446"/>
      <c r="CQ45" s="446"/>
      <c r="CR45" s="446"/>
      <c r="CS45" s="446"/>
      <c r="CT45" s="446"/>
      <c r="CU45" s="446"/>
      <c r="CV45" s="446"/>
    </row>
    <row r="46" spans="1:100" s="447" customFormat="1" ht="20" x14ac:dyDescent="0.4">
      <c r="A46" s="453">
        <v>31</v>
      </c>
      <c r="B46" s="455"/>
      <c r="C46" s="454"/>
      <c r="D46" s="451"/>
      <c r="E46" s="451"/>
      <c r="F46" s="451"/>
      <c r="G46" s="437"/>
      <c r="H46" s="437"/>
      <c r="I46" s="445"/>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6"/>
      <c r="AL46" s="446"/>
      <c r="AM46" s="446"/>
      <c r="AN46" s="446"/>
      <c r="AO46" s="446"/>
      <c r="AP46" s="446"/>
      <c r="AQ46" s="446"/>
      <c r="AR46" s="446"/>
      <c r="AS46" s="446"/>
      <c r="AT46" s="446"/>
      <c r="AU46" s="446"/>
      <c r="AV46" s="446"/>
      <c r="AW46" s="446"/>
      <c r="AX46" s="446"/>
      <c r="AY46" s="446"/>
      <c r="AZ46" s="446"/>
      <c r="BA46" s="446"/>
      <c r="BB46" s="446"/>
      <c r="BC46" s="446"/>
      <c r="BD46" s="446"/>
      <c r="BE46" s="446"/>
      <c r="BF46" s="446"/>
      <c r="BG46" s="446"/>
      <c r="BH46" s="446"/>
      <c r="BI46" s="446"/>
      <c r="BJ46" s="446"/>
      <c r="BK46" s="446"/>
      <c r="BL46" s="446"/>
      <c r="BM46" s="446"/>
      <c r="BN46" s="446"/>
      <c r="BO46" s="446"/>
      <c r="BP46" s="446"/>
      <c r="BQ46" s="446"/>
      <c r="BR46" s="446"/>
      <c r="BS46" s="446"/>
      <c r="BT46" s="446"/>
      <c r="BU46" s="446"/>
      <c r="BV46" s="446"/>
      <c r="BW46" s="446"/>
      <c r="BX46" s="446"/>
      <c r="BY46" s="446"/>
      <c r="BZ46" s="446"/>
      <c r="CA46" s="446"/>
      <c r="CB46" s="446"/>
      <c r="CC46" s="446"/>
      <c r="CD46" s="446"/>
      <c r="CE46" s="446"/>
      <c r="CF46" s="446"/>
      <c r="CG46" s="446"/>
      <c r="CH46" s="446"/>
      <c r="CI46" s="446"/>
      <c r="CJ46" s="446"/>
      <c r="CK46" s="446"/>
      <c r="CL46" s="446"/>
      <c r="CM46" s="446"/>
      <c r="CN46" s="446"/>
      <c r="CO46" s="446"/>
      <c r="CP46" s="446"/>
      <c r="CQ46" s="446"/>
      <c r="CR46" s="446"/>
      <c r="CS46" s="446"/>
      <c r="CT46" s="446"/>
      <c r="CU46" s="446"/>
      <c r="CV46" s="446"/>
    </row>
    <row r="47" spans="1:100" s="447" customFormat="1" ht="20" x14ac:dyDescent="0.4">
      <c r="A47" s="453">
        <v>32</v>
      </c>
      <c r="B47" s="455"/>
      <c r="C47" s="454"/>
      <c r="D47" s="451"/>
      <c r="E47" s="451"/>
      <c r="F47" s="451"/>
      <c r="G47" s="437"/>
      <c r="H47" s="437"/>
      <c r="I47" s="445"/>
      <c r="J47" s="446"/>
      <c r="K47" s="446"/>
      <c r="L47" s="446"/>
      <c r="M47" s="446"/>
      <c r="N47" s="446"/>
      <c r="O47" s="446"/>
      <c r="P47" s="446"/>
      <c r="Q47" s="446"/>
      <c r="R47" s="446"/>
      <c r="S47" s="446"/>
      <c r="T47" s="446"/>
      <c r="U47" s="446"/>
      <c r="V47" s="446"/>
      <c r="W47" s="446"/>
      <c r="X47" s="446"/>
      <c r="Y47" s="446"/>
      <c r="Z47" s="446"/>
      <c r="AA47" s="446"/>
      <c r="AB47" s="446"/>
      <c r="AC47" s="446"/>
      <c r="AD47" s="446"/>
      <c r="AE47" s="446"/>
      <c r="AF47" s="446"/>
      <c r="AG47" s="446"/>
      <c r="AH47" s="446"/>
      <c r="AI47" s="446"/>
      <c r="AJ47" s="446"/>
      <c r="AK47" s="446"/>
      <c r="AL47" s="446"/>
      <c r="AM47" s="446"/>
      <c r="AN47" s="446"/>
      <c r="AO47" s="446"/>
      <c r="AP47" s="446"/>
      <c r="AQ47" s="446"/>
      <c r="AR47" s="446"/>
      <c r="AS47" s="446"/>
      <c r="AT47" s="446"/>
      <c r="AU47" s="446"/>
      <c r="AV47" s="446"/>
      <c r="AW47" s="446"/>
      <c r="AX47" s="446"/>
      <c r="AY47" s="446"/>
      <c r="AZ47" s="446"/>
      <c r="BA47" s="446"/>
      <c r="BB47" s="446"/>
      <c r="BC47" s="446"/>
      <c r="BD47" s="446"/>
      <c r="BE47" s="446"/>
      <c r="BF47" s="446"/>
      <c r="BG47" s="446"/>
      <c r="BH47" s="446"/>
      <c r="BI47" s="446"/>
      <c r="BJ47" s="446"/>
      <c r="BK47" s="446"/>
      <c r="BL47" s="446"/>
      <c r="BM47" s="446"/>
      <c r="BN47" s="446"/>
      <c r="BO47" s="446"/>
      <c r="BP47" s="446"/>
      <c r="BQ47" s="446"/>
      <c r="BR47" s="446"/>
      <c r="BS47" s="446"/>
      <c r="BT47" s="446"/>
      <c r="BU47" s="446"/>
      <c r="BV47" s="446"/>
      <c r="BW47" s="446"/>
      <c r="BX47" s="446"/>
      <c r="BY47" s="446"/>
      <c r="BZ47" s="446"/>
      <c r="CA47" s="446"/>
      <c r="CB47" s="446"/>
      <c r="CC47" s="446"/>
      <c r="CD47" s="446"/>
      <c r="CE47" s="446"/>
      <c r="CF47" s="446"/>
      <c r="CG47" s="446"/>
      <c r="CH47" s="446"/>
      <c r="CI47" s="446"/>
      <c r="CJ47" s="446"/>
      <c r="CK47" s="446"/>
      <c r="CL47" s="446"/>
      <c r="CM47" s="446"/>
      <c r="CN47" s="446"/>
      <c r="CO47" s="446"/>
      <c r="CP47" s="446"/>
      <c r="CQ47" s="446"/>
      <c r="CR47" s="446"/>
      <c r="CS47" s="446"/>
      <c r="CT47" s="446"/>
      <c r="CU47" s="446"/>
      <c r="CV47" s="446"/>
    </row>
    <row r="48" spans="1:100" s="447" customFormat="1" ht="20" x14ac:dyDescent="0.4">
      <c r="A48" s="453">
        <v>33</v>
      </c>
      <c r="B48" s="455"/>
      <c r="C48" s="454"/>
      <c r="D48" s="451"/>
      <c r="E48" s="451"/>
      <c r="F48" s="451"/>
      <c r="G48" s="437"/>
      <c r="H48" s="437"/>
      <c r="I48" s="445"/>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c r="AK48" s="446"/>
      <c r="AL48" s="446"/>
      <c r="AM48" s="446"/>
      <c r="AN48" s="446"/>
      <c r="AO48" s="446"/>
      <c r="AP48" s="446"/>
      <c r="AQ48" s="446"/>
      <c r="AR48" s="446"/>
      <c r="AS48" s="446"/>
      <c r="AT48" s="446"/>
      <c r="AU48" s="446"/>
      <c r="AV48" s="446"/>
      <c r="AW48" s="446"/>
      <c r="AX48" s="446"/>
      <c r="AY48" s="446"/>
      <c r="AZ48" s="446"/>
      <c r="BA48" s="446"/>
      <c r="BB48" s="446"/>
      <c r="BC48" s="446"/>
      <c r="BD48" s="446"/>
      <c r="BE48" s="446"/>
      <c r="BF48" s="446"/>
      <c r="BG48" s="446"/>
      <c r="BH48" s="446"/>
      <c r="BI48" s="446"/>
      <c r="BJ48" s="446"/>
      <c r="BK48" s="446"/>
      <c r="BL48" s="446"/>
      <c r="BM48" s="446"/>
      <c r="BN48" s="446"/>
      <c r="BO48" s="446"/>
      <c r="BP48" s="446"/>
      <c r="BQ48" s="446"/>
      <c r="BR48" s="446"/>
      <c r="BS48" s="446"/>
      <c r="BT48" s="446"/>
      <c r="BU48" s="446"/>
      <c r="BV48" s="446"/>
      <c r="BW48" s="446"/>
      <c r="BX48" s="446"/>
      <c r="BY48" s="446"/>
      <c r="BZ48" s="446"/>
      <c r="CA48" s="446"/>
      <c r="CB48" s="446"/>
      <c r="CC48" s="446"/>
      <c r="CD48" s="446"/>
      <c r="CE48" s="446"/>
      <c r="CF48" s="446"/>
      <c r="CG48" s="446"/>
      <c r="CH48" s="446"/>
      <c r="CI48" s="446"/>
      <c r="CJ48" s="446"/>
      <c r="CK48" s="446"/>
      <c r="CL48" s="446"/>
      <c r="CM48" s="446"/>
      <c r="CN48" s="446"/>
      <c r="CO48" s="446"/>
      <c r="CP48" s="446"/>
      <c r="CQ48" s="446"/>
      <c r="CR48" s="446"/>
      <c r="CS48" s="446"/>
      <c r="CT48" s="446"/>
      <c r="CU48" s="446"/>
      <c r="CV48" s="446"/>
    </row>
    <row r="49" spans="1:100" s="447" customFormat="1" ht="20" x14ac:dyDescent="0.4">
      <c r="A49" s="453">
        <v>34</v>
      </c>
      <c r="B49" s="455"/>
      <c r="C49" s="454"/>
      <c r="D49" s="451"/>
      <c r="E49" s="451"/>
      <c r="F49" s="451"/>
      <c r="G49" s="437"/>
      <c r="H49" s="437"/>
      <c r="I49" s="445"/>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c r="AK49" s="446"/>
      <c r="AL49" s="446"/>
      <c r="AM49" s="446"/>
      <c r="AN49" s="446"/>
      <c r="AO49" s="446"/>
      <c r="AP49" s="446"/>
      <c r="AQ49" s="446"/>
      <c r="AR49" s="446"/>
      <c r="AS49" s="446"/>
      <c r="AT49" s="446"/>
      <c r="AU49" s="446"/>
      <c r="AV49" s="446"/>
      <c r="AW49" s="446"/>
      <c r="AX49" s="446"/>
      <c r="AY49" s="446"/>
      <c r="AZ49" s="446"/>
      <c r="BA49" s="446"/>
      <c r="BB49" s="446"/>
      <c r="BC49" s="446"/>
      <c r="BD49" s="446"/>
      <c r="BE49" s="446"/>
      <c r="BF49" s="446"/>
      <c r="BG49" s="446"/>
      <c r="BH49" s="446"/>
      <c r="BI49" s="446"/>
      <c r="BJ49" s="446"/>
      <c r="BK49" s="446"/>
      <c r="BL49" s="446"/>
      <c r="BM49" s="446"/>
      <c r="BN49" s="446"/>
      <c r="BO49" s="446"/>
      <c r="BP49" s="446"/>
      <c r="BQ49" s="446"/>
      <c r="BR49" s="446"/>
      <c r="BS49" s="446"/>
      <c r="BT49" s="446"/>
      <c r="BU49" s="446"/>
      <c r="BV49" s="446"/>
      <c r="BW49" s="446"/>
      <c r="BX49" s="446"/>
      <c r="BY49" s="446"/>
      <c r="BZ49" s="446"/>
      <c r="CA49" s="446"/>
      <c r="CB49" s="446"/>
      <c r="CC49" s="446"/>
      <c r="CD49" s="446"/>
      <c r="CE49" s="446"/>
      <c r="CF49" s="446"/>
      <c r="CG49" s="446"/>
      <c r="CH49" s="446"/>
      <c r="CI49" s="446"/>
      <c r="CJ49" s="446"/>
      <c r="CK49" s="446"/>
      <c r="CL49" s="446"/>
      <c r="CM49" s="446"/>
      <c r="CN49" s="446"/>
      <c r="CO49" s="446"/>
      <c r="CP49" s="446"/>
      <c r="CQ49" s="446"/>
      <c r="CR49" s="446"/>
      <c r="CS49" s="446"/>
      <c r="CT49" s="446"/>
      <c r="CU49" s="446"/>
      <c r="CV49" s="446"/>
    </row>
    <row r="50" spans="1:100" s="447" customFormat="1" ht="20" x14ac:dyDescent="0.4">
      <c r="A50" s="453"/>
      <c r="B50" s="455"/>
      <c r="C50" s="454"/>
      <c r="D50" s="451"/>
      <c r="E50" s="451"/>
      <c r="F50" s="451"/>
      <c r="G50" s="437"/>
      <c r="H50" s="437"/>
      <c r="I50" s="445"/>
      <c r="J50" s="446"/>
      <c r="K50" s="446"/>
      <c r="L50" s="446"/>
      <c r="M50" s="446"/>
      <c r="N50" s="446"/>
      <c r="O50" s="446"/>
      <c r="P50" s="446"/>
      <c r="Q50" s="446"/>
      <c r="R50" s="446"/>
      <c r="S50" s="446"/>
      <c r="T50" s="446"/>
      <c r="U50" s="446"/>
      <c r="V50" s="446"/>
      <c r="W50" s="446"/>
      <c r="X50" s="446"/>
      <c r="Y50" s="446"/>
      <c r="Z50" s="446"/>
      <c r="AA50" s="446"/>
      <c r="AB50" s="446"/>
      <c r="AC50" s="446"/>
      <c r="AD50" s="446"/>
      <c r="AE50" s="446"/>
      <c r="AF50" s="446"/>
      <c r="AG50" s="446"/>
      <c r="AH50" s="446"/>
      <c r="AI50" s="446"/>
      <c r="AJ50" s="446"/>
      <c r="AK50" s="446"/>
      <c r="AL50" s="446"/>
      <c r="AM50" s="446"/>
      <c r="AN50" s="446"/>
      <c r="AO50" s="446"/>
      <c r="AP50" s="446"/>
      <c r="AQ50" s="446"/>
      <c r="AR50" s="446"/>
      <c r="AS50" s="446"/>
      <c r="AT50" s="446"/>
      <c r="AU50" s="446"/>
      <c r="AV50" s="446"/>
      <c r="AW50" s="446"/>
      <c r="AX50" s="446"/>
      <c r="AY50" s="446"/>
      <c r="AZ50" s="446"/>
      <c r="BA50" s="446"/>
      <c r="BB50" s="446"/>
      <c r="BC50" s="446"/>
      <c r="BD50" s="446"/>
      <c r="BE50" s="446"/>
      <c r="BF50" s="446"/>
      <c r="BG50" s="446"/>
      <c r="BH50" s="446"/>
      <c r="BI50" s="446"/>
      <c r="BJ50" s="446"/>
      <c r="BK50" s="446"/>
      <c r="BL50" s="446"/>
      <c r="BM50" s="446"/>
      <c r="BN50" s="446"/>
      <c r="BO50" s="446"/>
      <c r="BP50" s="446"/>
      <c r="BQ50" s="446"/>
      <c r="BR50" s="446"/>
      <c r="BS50" s="446"/>
      <c r="BT50" s="446"/>
      <c r="BU50" s="446"/>
      <c r="BV50" s="446"/>
      <c r="BW50" s="446"/>
      <c r="BX50" s="446"/>
      <c r="BY50" s="446"/>
      <c r="BZ50" s="446"/>
      <c r="CA50" s="446"/>
      <c r="CB50" s="446"/>
      <c r="CC50" s="446"/>
      <c r="CD50" s="446"/>
      <c r="CE50" s="446"/>
      <c r="CF50" s="446"/>
      <c r="CG50" s="446"/>
      <c r="CH50" s="446"/>
      <c r="CI50" s="446"/>
      <c r="CJ50" s="446"/>
      <c r="CK50" s="446"/>
      <c r="CL50" s="446"/>
      <c r="CM50" s="446"/>
      <c r="CN50" s="446"/>
      <c r="CO50" s="446"/>
      <c r="CP50" s="446"/>
      <c r="CQ50" s="446"/>
      <c r="CR50" s="446"/>
      <c r="CS50" s="446"/>
      <c r="CT50" s="446"/>
      <c r="CU50" s="446"/>
      <c r="CV50" s="446"/>
    </row>
    <row r="51" spans="1:100" s="447" customFormat="1" ht="20" x14ac:dyDescent="0.4">
      <c r="A51" s="453"/>
      <c r="B51" s="455"/>
      <c r="C51" s="454"/>
      <c r="D51" s="451"/>
      <c r="E51" s="451"/>
      <c r="F51" s="451"/>
      <c r="G51" s="437"/>
      <c r="H51" s="437"/>
      <c r="I51" s="445"/>
      <c r="J51" s="446"/>
      <c r="K51" s="446"/>
      <c r="L51" s="446"/>
      <c r="M51" s="446"/>
      <c r="N51" s="446"/>
      <c r="O51" s="446"/>
      <c r="P51" s="446"/>
      <c r="Q51" s="446"/>
      <c r="R51" s="446"/>
      <c r="S51" s="446"/>
      <c r="T51" s="446"/>
      <c r="U51" s="446"/>
      <c r="V51" s="446"/>
      <c r="W51" s="446"/>
      <c r="X51" s="446"/>
      <c r="Y51" s="446"/>
      <c r="Z51" s="446"/>
      <c r="AA51" s="446"/>
      <c r="AB51" s="446"/>
      <c r="AC51" s="446"/>
      <c r="AD51" s="446"/>
      <c r="AE51" s="446"/>
      <c r="AF51" s="446"/>
      <c r="AG51" s="446"/>
      <c r="AH51" s="446"/>
      <c r="AI51" s="446"/>
      <c r="AJ51" s="446"/>
      <c r="AK51" s="446"/>
      <c r="AL51" s="446"/>
      <c r="AM51" s="446"/>
      <c r="AN51" s="446"/>
      <c r="AO51" s="446"/>
      <c r="AP51" s="446"/>
      <c r="AQ51" s="446"/>
      <c r="AR51" s="446"/>
      <c r="AS51" s="446"/>
      <c r="AT51" s="446"/>
      <c r="AU51" s="446"/>
      <c r="AV51" s="446"/>
      <c r="AW51" s="446"/>
      <c r="AX51" s="446"/>
      <c r="AY51" s="446"/>
      <c r="AZ51" s="446"/>
      <c r="BA51" s="446"/>
      <c r="BB51" s="446"/>
      <c r="BC51" s="446"/>
      <c r="BD51" s="446"/>
      <c r="BE51" s="446"/>
      <c r="BF51" s="446"/>
      <c r="BG51" s="446"/>
      <c r="BH51" s="446"/>
      <c r="BI51" s="446"/>
      <c r="BJ51" s="446"/>
      <c r="BK51" s="446"/>
      <c r="BL51" s="446"/>
      <c r="BM51" s="446"/>
      <c r="BN51" s="446"/>
      <c r="BO51" s="446"/>
      <c r="BP51" s="446"/>
      <c r="BQ51" s="446"/>
      <c r="BR51" s="446"/>
      <c r="BS51" s="446"/>
      <c r="BT51" s="446"/>
      <c r="BU51" s="446"/>
      <c r="BV51" s="446"/>
      <c r="BW51" s="446"/>
      <c r="BX51" s="446"/>
      <c r="BY51" s="446"/>
      <c r="BZ51" s="446"/>
      <c r="CA51" s="446"/>
      <c r="CB51" s="446"/>
      <c r="CC51" s="446"/>
      <c r="CD51" s="446"/>
      <c r="CE51" s="446"/>
      <c r="CF51" s="446"/>
      <c r="CG51" s="446"/>
      <c r="CH51" s="446"/>
      <c r="CI51" s="446"/>
      <c r="CJ51" s="446"/>
      <c r="CK51" s="446"/>
      <c r="CL51" s="446"/>
      <c r="CM51" s="446"/>
      <c r="CN51" s="446"/>
      <c r="CO51" s="446"/>
      <c r="CP51" s="446"/>
      <c r="CQ51" s="446"/>
      <c r="CR51" s="446"/>
      <c r="CS51" s="446"/>
      <c r="CT51" s="446"/>
      <c r="CU51" s="446"/>
      <c r="CV51" s="446"/>
    </row>
    <row r="52" spans="1:100" s="447" customFormat="1" ht="20" x14ac:dyDescent="0.4">
      <c r="A52" s="453"/>
      <c r="B52" s="455"/>
      <c r="C52" s="454"/>
      <c r="D52" s="451"/>
      <c r="E52" s="451"/>
      <c r="F52" s="451"/>
      <c r="G52" s="437"/>
      <c r="H52" s="437"/>
      <c r="I52" s="445"/>
      <c r="J52" s="446"/>
      <c r="K52" s="446"/>
      <c r="L52" s="446"/>
      <c r="M52" s="446"/>
      <c r="N52" s="446"/>
      <c r="O52" s="446"/>
      <c r="P52" s="446"/>
      <c r="Q52" s="446"/>
      <c r="R52" s="446"/>
      <c r="S52" s="446"/>
      <c r="T52" s="446"/>
      <c r="U52" s="446"/>
      <c r="V52" s="446"/>
      <c r="W52" s="446"/>
      <c r="X52" s="446"/>
      <c r="Y52" s="446"/>
      <c r="Z52" s="446"/>
      <c r="AA52" s="446"/>
      <c r="AB52" s="446"/>
      <c r="AC52" s="446"/>
      <c r="AD52" s="446"/>
      <c r="AE52" s="446"/>
      <c r="AF52" s="446"/>
      <c r="AG52" s="446"/>
      <c r="AH52" s="446"/>
      <c r="AI52" s="446"/>
      <c r="AJ52" s="446"/>
      <c r="AK52" s="446"/>
      <c r="AL52" s="446"/>
      <c r="AM52" s="446"/>
      <c r="AN52" s="446"/>
      <c r="AO52" s="446"/>
      <c r="AP52" s="446"/>
      <c r="AQ52" s="446"/>
      <c r="AR52" s="446"/>
      <c r="AS52" s="446"/>
      <c r="AT52" s="446"/>
      <c r="AU52" s="446"/>
      <c r="AV52" s="446"/>
      <c r="AW52" s="446"/>
      <c r="AX52" s="446"/>
      <c r="AY52" s="446"/>
      <c r="AZ52" s="446"/>
      <c r="BA52" s="446"/>
      <c r="BB52" s="446"/>
      <c r="BC52" s="446"/>
      <c r="BD52" s="446"/>
      <c r="BE52" s="446"/>
      <c r="BF52" s="446"/>
      <c r="BG52" s="446"/>
      <c r="BH52" s="446"/>
      <c r="BI52" s="446"/>
      <c r="BJ52" s="446"/>
      <c r="BK52" s="446"/>
      <c r="BL52" s="446"/>
      <c r="BM52" s="446"/>
      <c r="BN52" s="446"/>
      <c r="BO52" s="446"/>
      <c r="BP52" s="446"/>
      <c r="BQ52" s="446"/>
      <c r="BR52" s="446"/>
      <c r="BS52" s="446"/>
      <c r="BT52" s="446"/>
      <c r="BU52" s="446"/>
      <c r="BV52" s="446"/>
      <c r="BW52" s="446"/>
      <c r="BX52" s="446"/>
      <c r="BY52" s="446"/>
      <c r="BZ52" s="446"/>
      <c r="CA52" s="446"/>
      <c r="CB52" s="446"/>
      <c r="CC52" s="446"/>
      <c r="CD52" s="446"/>
      <c r="CE52" s="446"/>
      <c r="CF52" s="446"/>
      <c r="CG52" s="446"/>
      <c r="CH52" s="446"/>
      <c r="CI52" s="446"/>
      <c r="CJ52" s="446"/>
      <c r="CK52" s="446"/>
      <c r="CL52" s="446"/>
      <c r="CM52" s="446"/>
      <c r="CN52" s="446"/>
      <c r="CO52" s="446"/>
      <c r="CP52" s="446"/>
      <c r="CQ52" s="446"/>
      <c r="CR52" s="446"/>
      <c r="CS52" s="446"/>
      <c r="CT52" s="446"/>
      <c r="CU52" s="446"/>
      <c r="CV52" s="446"/>
    </row>
    <row r="53" spans="1:100" s="447" customFormat="1" ht="20" x14ac:dyDescent="0.4">
      <c r="A53" s="453"/>
      <c r="B53" s="455"/>
      <c r="C53" s="454"/>
      <c r="D53" s="451"/>
      <c r="E53" s="451"/>
      <c r="F53" s="451"/>
      <c r="G53" s="437"/>
      <c r="H53" s="437"/>
      <c r="I53" s="445"/>
      <c r="J53" s="446"/>
      <c r="K53" s="446"/>
      <c r="L53" s="446"/>
      <c r="M53" s="446"/>
      <c r="N53" s="446"/>
      <c r="O53" s="446"/>
      <c r="P53" s="446"/>
      <c r="Q53" s="446"/>
      <c r="R53" s="446"/>
      <c r="S53" s="446"/>
      <c r="T53" s="446"/>
      <c r="U53" s="446"/>
      <c r="V53" s="446"/>
      <c r="W53" s="446"/>
      <c r="X53" s="446"/>
      <c r="Y53" s="446"/>
      <c r="Z53" s="446"/>
      <c r="AA53" s="446"/>
      <c r="AB53" s="446"/>
      <c r="AC53" s="446"/>
      <c r="AD53" s="446"/>
      <c r="AE53" s="446"/>
      <c r="AF53" s="446"/>
      <c r="AG53" s="446"/>
      <c r="AH53" s="446"/>
      <c r="AI53" s="446"/>
      <c r="AJ53" s="446"/>
      <c r="AK53" s="446"/>
      <c r="AL53" s="446"/>
      <c r="AM53" s="446"/>
      <c r="AN53" s="446"/>
      <c r="AO53" s="446"/>
      <c r="AP53" s="446"/>
      <c r="AQ53" s="446"/>
      <c r="AR53" s="446"/>
      <c r="AS53" s="446"/>
      <c r="AT53" s="446"/>
      <c r="AU53" s="446"/>
      <c r="AV53" s="446"/>
      <c r="AW53" s="446"/>
      <c r="AX53" s="446"/>
      <c r="AY53" s="446"/>
      <c r="AZ53" s="446"/>
      <c r="BA53" s="446"/>
      <c r="BB53" s="446"/>
      <c r="BC53" s="446"/>
      <c r="BD53" s="446"/>
      <c r="BE53" s="446"/>
      <c r="BF53" s="446"/>
      <c r="BG53" s="446"/>
      <c r="BH53" s="446"/>
      <c r="BI53" s="446"/>
      <c r="BJ53" s="446"/>
      <c r="BK53" s="446"/>
      <c r="BL53" s="446"/>
      <c r="BM53" s="446"/>
      <c r="BN53" s="446"/>
      <c r="BO53" s="446"/>
      <c r="BP53" s="446"/>
      <c r="BQ53" s="446"/>
      <c r="BR53" s="446"/>
      <c r="BS53" s="446"/>
      <c r="BT53" s="446"/>
      <c r="BU53" s="446"/>
      <c r="BV53" s="446"/>
      <c r="BW53" s="446"/>
      <c r="BX53" s="446"/>
      <c r="BY53" s="446"/>
      <c r="BZ53" s="446"/>
      <c r="CA53" s="446"/>
      <c r="CB53" s="446"/>
      <c r="CC53" s="446"/>
      <c r="CD53" s="446"/>
      <c r="CE53" s="446"/>
      <c r="CF53" s="446"/>
      <c r="CG53" s="446"/>
      <c r="CH53" s="446"/>
      <c r="CI53" s="446"/>
      <c r="CJ53" s="446"/>
      <c r="CK53" s="446"/>
      <c r="CL53" s="446"/>
      <c r="CM53" s="446"/>
      <c r="CN53" s="446"/>
      <c r="CO53" s="446"/>
      <c r="CP53" s="446"/>
      <c r="CQ53" s="446"/>
      <c r="CR53" s="446"/>
      <c r="CS53" s="446"/>
      <c r="CT53" s="446"/>
      <c r="CU53" s="446"/>
      <c r="CV53" s="446"/>
    </row>
    <row r="54" spans="1:100" s="447" customFormat="1" ht="20" x14ac:dyDescent="0.4">
      <c r="A54" s="453"/>
      <c r="B54" s="455"/>
      <c r="C54" s="454"/>
      <c r="D54" s="451"/>
      <c r="E54" s="451"/>
      <c r="F54" s="451"/>
      <c r="G54" s="437"/>
      <c r="H54" s="437"/>
      <c r="I54" s="445"/>
      <c r="J54" s="446"/>
      <c r="K54" s="446"/>
      <c r="L54" s="446"/>
      <c r="M54" s="446"/>
      <c r="N54" s="446"/>
      <c r="O54" s="446"/>
      <c r="P54" s="446"/>
      <c r="Q54" s="446"/>
      <c r="R54" s="446"/>
      <c r="S54" s="446"/>
      <c r="T54" s="446"/>
      <c r="U54" s="446"/>
      <c r="V54" s="446"/>
      <c r="W54" s="446"/>
      <c r="X54" s="446"/>
      <c r="Y54" s="446"/>
      <c r="Z54" s="446"/>
      <c r="AA54" s="446"/>
      <c r="AB54" s="446"/>
      <c r="AC54" s="446"/>
      <c r="AD54" s="446"/>
      <c r="AE54" s="446"/>
      <c r="AF54" s="446"/>
      <c r="AG54" s="446"/>
      <c r="AH54" s="446"/>
      <c r="AI54" s="446"/>
      <c r="AJ54" s="446"/>
      <c r="AK54" s="446"/>
      <c r="AL54" s="446"/>
      <c r="AM54" s="446"/>
      <c r="AN54" s="446"/>
      <c r="AO54" s="446"/>
      <c r="AP54" s="446"/>
      <c r="AQ54" s="446"/>
      <c r="AR54" s="446"/>
      <c r="AS54" s="446"/>
      <c r="AT54" s="446"/>
      <c r="AU54" s="446"/>
      <c r="AV54" s="446"/>
      <c r="AW54" s="446"/>
      <c r="AX54" s="446"/>
      <c r="AY54" s="446"/>
      <c r="AZ54" s="446"/>
      <c r="BA54" s="446"/>
      <c r="BB54" s="446"/>
      <c r="BC54" s="446"/>
      <c r="BD54" s="446"/>
      <c r="BE54" s="446"/>
      <c r="BF54" s="446"/>
      <c r="BG54" s="446"/>
      <c r="BH54" s="446"/>
      <c r="BI54" s="446"/>
      <c r="BJ54" s="446"/>
      <c r="BK54" s="446"/>
      <c r="BL54" s="446"/>
      <c r="BM54" s="446"/>
      <c r="BN54" s="446"/>
      <c r="BO54" s="446"/>
      <c r="BP54" s="446"/>
      <c r="BQ54" s="446"/>
      <c r="BR54" s="446"/>
      <c r="BS54" s="446"/>
      <c r="BT54" s="446"/>
      <c r="BU54" s="446"/>
      <c r="BV54" s="446"/>
      <c r="BW54" s="446"/>
      <c r="BX54" s="446"/>
      <c r="BY54" s="446"/>
      <c r="BZ54" s="446"/>
      <c r="CA54" s="446"/>
      <c r="CB54" s="446"/>
      <c r="CC54" s="446"/>
      <c r="CD54" s="446"/>
      <c r="CE54" s="446"/>
      <c r="CF54" s="446"/>
      <c r="CG54" s="446"/>
      <c r="CH54" s="446"/>
      <c r="CI54" s="446"/>
      <c r="CJ54" s="446"/>
      <c r="CK54" s="446"/>
      <c r="CL54" s="446"/>
      <c r="CM54" s="446"/>
      <c r="CN54" s="446"/>
      <c r="CO54" s="446"/>
      <c r="CP54" s="446"/>
      <c r="CQ54" s="446"/>
      <c r="CR54" s="446"/>
      <c r="CS54" s="446"/>
      <c r="CT54" s="446"/>
      <c r="CU54" s="446"/>
      <c r="CV54" s="446"/>
    </row>
    <row r="55" spans="1:100" s="447" customFormat="1" ht="20.5" thickBot="1" x14ac:dyDescent="0.45">
      <c r="A55" s="456"/>
      <c r="B55" s="457"/>
      <c r="C55" s="458"/>
      <c r="D55" s="459"/>
      <c r="E55" s="459"/>
      <c r="F55" s="460"/>
      <c r="G55" s="437"/>
      <c r="H55" s="437"/>
      <c r="I55" s="445"/>
      <c r="J55" s="446"/>
      <c r="K55" s="446"/>
      <c r="L55" s="446"/>
      <c r="M55" s="446"/>
      <c r="N55" s="446"/>
      <c r="O55" s="446"/>
      <c r="P55" s="446"/>
      <c r="Q55" s="446"/>
      <c r="R55" s="446"/>
      <c r="S55" s="446"/>
      <c r="T55" s="446"/>
      <c r="U55" s="446"/>
      <c r="V55" s="446"/>
      <c r="W55" s="446"/>
      <c r="X55" s="446"/>
      <c r="Y55" s="446"/>
      <c r="Z55" s="446"/>
      <c r="AA55" s="446"/>
      <c r="AB55" s="446"/>
      <c r="AC55" s="446"/>
      <c r="AD55" s="446"/>
      <c r="AE55" s="446"/>
      <c r="AF55" s="446"/>
      <c r="AG55" s="446"/>
      <c r="AH55" s="446"/>
      <c r="AI55" s="446"/>
      <c r="AJ55" s="446"/>
      <c r="AK55" s="446"/>
      <c r="AL55" s="446"/>
      <c r="AM55" s="446"/>
      <c r="AN55" s="446"/>
      <c r="AO55" s="446"/>
      <c r="AP55" s="446"/>
      <c r="AQ55" s="446"/>
      <c r="AR55" s="446"/>
      <c r="AS55" s="446"/>
      <c r="AT55" s="446"/>
      <c r="AU55" s="446"/>
      <c r="AV55" s="446"/>
      <c r="AW55" s="446"/>
      <c r="AX55" s="446"/>
      <c r="AY55" s="446"/>
      <c r="AZ55" s="446"/>
      <c r="BA55" s="446"/>
      <c r="BB55" s="446"/>
      <c r="BC55" s="446"/>
      <c r="BD55" s="446"/>
      <c r="BE55" s="446"/>
      <c r="BF55" s="446"/>
      <c r="BG55" s="446"/>
      <c r="BH55" s="446"/>
      <c r="BI55" s="446"/>
      <c r="BJ55" s="446"/>
      <c r="BK55" s="446"/>
      <c r="BL55" s="446"/>
      <c r="BM55" s="446"/>
      <c r="BN55" s="446"/>
      <c r="BO55" s="446"/>
      <c r="BP55" s="446"/>
      <c r="BQ55" s="446"/>
      <c r="BR55" s="446"/>
      <c r="BS55" s="446"/>
      <c r="BT55" s="446"/>
      <c r="BU55" s="446"/>
      <c r="BV55" s="446"/>
      <c r="BW55" s="446"/>
      <c r="BX55" s="446"/>
      <c r="BY55" s="446"/>
      <c r="BZ55" s="446"/>
      <c r="CA55" s="446"/>
      <c r="CB55" s="446"/>
      <c r="CC55" s="446"/>
      <c r="CD55" s="446"/>
      <c r="CE55" s="446"/>
      <c r="CF55" s="446"/>
      <c r="CG55" s="446"/>
      <c r="CH55" s="446"/>
      <c r="CI55" s="446"/>
      <c r="CJ55" s="446"/>
      <c r="CK55" s="446"/>
      <c r="CL55" s="446"/>
      <c r="CM55" s="446"/>
      <c r="CN55" s="446"/>
      <c r="CO55" s="446"/>
      <c r="CP55" s="446"/>
      <c r="CQ55" s="446"/>
      <c r="CR55" s="446"/>
      <c r="CS55" s="446"/>
      <c r="CT55" s="446"/>
      <c r="CU55" s="446"/>
      <c r="CV55" s="446"/>
    </row>
    <row r="56" spans="1:100" ht="41.15" customHeight="1" x14ac:dyDescent="0.25">
      <c r="A56" s="461"/>
      <c r="B56" s="462" t="s">
        <v>168</v>
      </c>
      <c r="C56" s="463"/>
      <c r="D56" s="464">
        <f>SUM(D10:D55)</f>
        <v>0</v>
      </c>
      <c r="E56" s="464">
        <f>SUM(E10:E55)</f>
        <v>0</v>
      </c>
      <c r="F56" s="444">
        <f>SUM(F10:F55)</f>
        <v>0</v>
      </c>
      <c r="G56" s="542"/>
      <c r="H56" s="542"/>
      <c r="I56" s="542"/>
    </row>
    <row r="57" spans="1:100" x14ac:dyDescent="0.25">
      <c r="A57" s="433"/>
      <c r="B57" s="433"/>
      <c r="C57" s="465"/>
      <c r="D57" s="433"/>
      <c r="E57" s="433"/>
      <c r="F57" s="433"/>
      <c r="G57" s="466"/>
      <c r="H57" s="433"/>
      <c r="I57" s="433"/>
    </row>
    <row r="58" spans="1:100" ht="13" x14ac:dyDescent="0.3">
      <c r="A58" s="433"/>
      <c r="B58" s="433"/>
      <c r="C58" s="433"/>
      <c r="D58" s="433"/>
      <c r="E58" s="467"/>
      <c r="F58" s="467"/>
      <c r="G58" s="466"/>
      <c r="H58" s="433"/>
      <c r="I58" s="433"/>
    </row>
    <row r="59" spans="1:100" ht="18" x14ac:dyDescent="0.25">
      <c r="A59" s="468"/>
      <c r="B59" s="468"/>
      <c r="C59" s="469"/>
      <c r="D59" s="469"/>
      <c r="E59" s="433"/>
      <c r="F59" s="433"/>
      <c r="G59" s="433"/>
      <c r="H59" s="469"/>
      <c r="I59" s="469"/>
    </row>
    <row r="60" spans="1:100" x14ac:dyDescent="0.25">
      <c r="A60" s="433"/>
      <c r="B60" s="433"/>
      <c r="C60" s="433"/>
      <c r="D60" s="433"/>
      <c r="E60" s="466"/>
      <c r="F60" s="466"/>
      <c r="G60" s="466"/>
    </row>
    <row r="61" spans="1:100" x14ac:dyDescent="0.25">
      <c r="A61" s="433"/>
      <c r="B61" s="433"/>
      <c r="C61" s="433"/>
      <c r="D61" s="433"/>
      <c r="E61" s="466"/>
      <c r="F61" s="466"/>
      <c r="G61" s="466"/>
    </row>
    <row r="62" spans="1:100" x14ac:dyDescent="0.25">
      <c r="A62" s="433"/>
      <c r="B62" s="433"/>
      <c r="C62" s="433"/>
      <c r="D62" s="433"/>
      <c r="E62" s="466"/>
      <c r="F62" s="466"/>
      <c r="G62" s="466"/>
    </row>
    <row r="63" spans="1:100" x14ac:dyDescent="0.25">
      <c r="A63" s="433"/>
      <c r="B63" s="433"/>
      <c r="C63" s="433"/>
      <c r="D63" s="433"/>
      <c r="E63" s="466"/>
      <c r="F63" s="466"/>
      <c r="G63" s="466"/>
    </row>
    <row r="64" spans="1:100" x14ac:dyDescent="0.25">
      <c r="A64" s="433"/>
      <c r="B64" s="433"/>
      <c r="C64" s="433"/>
      <c r="D64" s="433"/>
      <c r="E64" s="466"/>
      <c r="F64" s="466"/>
      <c r="G64" s="466"/>
    </row>
    <row r="65" spans="1:7" x14ac:dyDescent="0.25">
      <c r="A65" s="433"/>
      <c r="B65" s="433"/>
      <c r="C65" s="433"/>
      <c r="D65" s="433"/>
      <c r="E65" s="466"/>
      <c r="F65" s="466"/>
      <c r="G65" s="466"/>
    </row>
    <row r="66" spans="1:7" x14ac:dyDescent="0.25">
      <c r="A66" s="433"/>
      <c r="B66" s="433"/>
      <c r="C66" s="433"/>
      <c r="D66" s="433"/>
      <c r="E66" s="466"/>
      <c r="F66" s="466"/>
      <c r="G66" s="466"/>
    </row>
    <row r="67" spans="1:7" x14ac:dyDescent="0.25">
      <c r="A67" s="433"/>
      <c r="B67" s="433"/>
      <c r="C67" s="433"/>
      <c r="D67" s="433"/>
      <c r="E67" s="466"/>
      <c r="F67" s="466"/>
      <c r="G67" s="466"/>
    </row>
    <row r="68" spans="1:7" x14ac:dyDescent="0.25">
      <c r="A68" s="433"/>
      <c r="B68" s="433"/>
      <c r="C68" s="433"/>
      <c r="D68" s="433"/>
      <c r="E68" s="466"/>
      <c r="F68" s="466"/>
      <c r="G68" s="466"/>
    </row>
    <row r="69" spans="1:7" x14ac:dyDescent="0.25">
      <c r="A69" s="433"/>
      <c r="B69" s="433"/>
      <c r="C69" s="433"/>
      <c r="D69" s="433"/>
      <c r="E69" s="466"/>
      <c r="F69" s="466"/>
      <c r="G69" s="466"/>
    </row>
    <row r="70" spans="1:7" x14ac:dyDescent="0.25">
      <c r="A70" s="433"/>
      <c r="B70" s="433"/>
      <c r="C70" s="433"/>
      <c r="D70" s="433"/>
      <c r="E70" s="466"/>
      <c r="F70" s="466"/>
      <c r="G70" s="466"/>
    </row>
    <row r="71" spans="1:7" x14ac:dyDescent="0.25">
      <c r="A71" s="433"/>
      <c r="B71" s="433"/>
      <c r="C71" s="433"/>
      <c r="D71" s="433"/>
      <c r="E71" s="466"/>
      <c r="F71" s="466"/>
      <c r="G71" s="466"/>
    </row>
    <row r="72" spans="1:7" x14ac:dyDescent="0.25">
      <c r="A72" s="433"/>
      <c r="B72" s="433"/>
      <c r="C72" s="433"/>
      <c r="D72" s="433"/>
      <c r="E72" s="466"/>
      <c r="F72" s="466"/>
      <c r="G72" s="466"/>
    </row>
    <row r="73" spans="1:7" x14ac:dyDescent="0.25">
      <c r="E73" s="466"/>
      <c r="F73" s="466"/>
      <c r="G73" s="466"/>
    </row>
    <row r="74" spans="1:7" x14ac:dyDescent="0.25">
      <c r="E74" s="466"/>
      <c r="F74" s="466"/>
      <c r="G74" s="466"/>
    </row>
    <row r="75" spans="1:7" x14ac:dyDescent="0.25">
      <c r="E75" s="466"/>
      <c r="F75" s="466"/>
      <c r="G75" s="466"/>
    </row>
    <row r="76" spans="1:7" x14ac:dyDescent="0.25">
      <c r="E76" s="466"/>
      <c r="F76" s="466"/>
      <c r="G76" s="466"/>
    </row>
    <row r="77" spans="1:7" x14ac:dyDescent="0.25">
      <c r="E77" s="466"/>
      <c r="F77" s="466"/>
      <c r="G77" s="466"/>
    </row>
    <row r="78" spans="1:7" x14ac:dyDescent="0.25">
      <c r="E78" s="466"/>
      <c r="F78" s="466"/>
      <c r="G78" s="466"/>
    </row>
    <row r="79" spans="1:7" x14ac:dyDescent="0.25">
      <c r="E79" s="466"/>
      <c r="F79" s="466"/>
      <c r="G79" s="466"/>
    </row>
    <row r="80" spans="1:7" x14ac:dyDescent="0.25">
      <c r="E80" s="466"/>
      <c r="F80" s="466"/>
      <c r="G80" s="466"/>
    </row>
    <row r="81" spans="5:7" x14ac:dyDescent="0.25">
      <c r="E81" s="466"/>
      <c r="F81" s="466"/>
      <c r="G81" s="466"/>
    </row>
    <row r="82" spans="5:7" x14ac:dyDescent="0.25">
      <c r="E82" s="466"/>
      <c r="F82" s="466"/>
      <c r="G82" s="466"/>
    </row>
    <row r="83" spans="5:7" x14ac:dyDescent="0.25">
      <c r="E83" s="466"/>
      <c r="F83" s="466"/>
      <c r="G83" s="466"/>
    </row>
    <row r="84" spans="5:7" x14ac:dyDescent="0.25">
      <c r="E84" s="466"/>
      <c r="F84" s="466"/>
      <c r="G84" s="466"/>
    </row>
    <row r="85" spans="5:7" x14ac:dyDescent="0.25">
      <c r="E85" s="466"/>
      <c r="F85" s="466"/>
      <c r="G85" s="466"/>
    </row>
    <row r="86" spans="5:7" x14ac:dyDescent="0.25">
      <c r="E86" s="466"/>
      <c r="F86" s="466"/>
      <c r="G86" s="466"/>
    </row>
    <row r="87" spans="5:7" x14ac:dyDescent="0.25">
      <c r="E87" s="466"/>
      <c r="F87" s="466"/>
      <c r="G87" s="466"/>
    </row>
    <row r="88" spans="5:7" x14ac:dyDescent="0.25">
      <c r="E88" s="466"/>
      <c r="F88" s="466"/>
      <c r="G88" s="466"/>
    </row>
    <row r="89" spans="5:7" x14ac:dyDescent="0.25">
      <c r="E89" s="466"/>
      <c r="F89" s="466"/>
      <c r="G89" s="466"/>
    </row>
    <row r="90" spans="5:7" x14ac:dyDescent="0.25">
      <c r="E90" s="466"/>
      <c r="F90" s="466"/>
      <c r="G90" s="466"/>
    </row>
    <row r="91" spans="5:7" x14ac:dyDescent="0.25">
      <c r="E91" s="466"/>
      <c r="F91" s="466"/>
      <c r="G91" s="466"/>
    </row>
    <row r="92" spans="5:7" x14ac:dyDescent="0.25">
      <c r="E92" s="466"/>
      <c r="F92" s="466"/>
      <c r="G92" s="466"/>
    </row>
    <row r="93" spans="5:7" x14ac:dyDescent="0.25">
      <c r="E93" s="466"/>
      <c r="F93" s="466"/>
      <c r="G93" s="466"/>
    </row>
    <row r="94" spans="5:7" x14ac:dyDescent="0.25">
      <c r="E94" s="466"/>
      <c r="F94" s="466"/>
      <c r="G94" s="466"/>
    </row>
    <row r="95" spans="5:7" x14ac:dyDescent="0.25">
      <c r="E95" s="466"/>
      <c r="F95" s="466"/>
      <c r="G95" s="466"/>
    </row>
    <row r="96" spans="5:7" x14ac:dyDescent="0.25">
      <c r="E96" s="466"/>
      <c r="F96" s="466"/>
      <c r="G96" s="466"/>
    </row>
    <row r="97" spans="5:7" x14ac:dyDescent="0.25">
      <c r="E97" s="466"/>
      <c r="F97" s="466"/>
      <c r="G97" s="466"/>
    </row>
    <row r="98" spans="5:7" x14ac:dyDescent="0.25">
      <c r="E98" s="466"/>
      <c r="F98" s="466"/>
      <c r="G98" s="466"/>
    </row>
    <row r="99" spans="5:7" x14ac:dyDescent="0.25">
      <c r="E99" s="466"/>
      <c r="F99" s="466"/>
      <c r="G99" s="466"/>
    </row>
    <row r="100" spans="5:7" x14ac:dyDescent="0.25">
      <c r="E100" s="466"/>
      <c r="F100" s="466"/>
      <c r="G100" s="466"/>
    </row>
    <row r="101" spans="5:7" x14ac:dyDescent="0.25">
      <c r="E101" s="466"/>
      <c r="F101" s="466"/>
      <c r="G101" s="466"/>
    </row>
    <row r="102" spans="5:7" x14ac:dyDescent="0.25">
      <c r="E102" s="466"/>
      <c r="F102" s="466"/>
      <c r="G102" s="466"/>
    </row>
    <row r="103" spans="5:7" x14ac:dyDescent="0.25">
      <c r="E103" s="466"/>
      <c r="F103" s="466"/>
      <c r="G103" s="466"/>
    </row>
    <row r="104" spans="5:7" x14ac:dyDescent="0.25">
      <c r="E104" s="466"/>
      <c r="F104" s="466"/>
      <c r="G104" s="466"/>
    </row>
    <row r="105" spans="5:7" x14ac:dyDescent="0.25">
      <c r="E105" s="466"/>
      <c r="F105" s="466"/>
      <c r="G105" s="466"/>
    </row>
    <row r="106" spans="5:7" x14ac:dyDescent="0.25">
      <c r="E106" s="466"/>
      <c r="F106" s="466"/>
      <c r="G106" s="466"/>
    </row>
    <row r="107" spans="5:7" x14ac:dyDescent="0.25">
      <c r="E107" s="466"/>
      <c r="F107" s="466"/>
      <c r="G107" s="466"/>
    </row>
    <row r="108" spans="5:7" x14ac:dyDescent="0.25">
      <c r="E108" s="466"/>
      <c r="F108" s="466"/>
      <c r="G108" s="466"/>
    </row>
    <row r="109" spans="5:7" x14ac:dyDescent="0.25">
      <c r="E109" s="466"/>
      <c r="F109" s="466"/>
      <c r="G109" s="466"/>
    </row>
    <row r="110" spans="5:7" x14ac:dyDescent="0.25">
      <c r="E110" s="466"/>
      <c r="F110" s="466"/>
      <c r="G110" s="466"/>
    </row>
    <row r="111" spans="5:7" x14ac:dyDescent="0.25">
      <c r="E111" s="466"/>
      <c r="F111" s="466"/>
      <c r="G111" s="466"/>
    </row>
    <row r="112" spans="5:7" x14ac:dyDescent="0.25">
      <c r="E112" s="466"/>
      <c r="F112" s="466"/>
      <c r="G112" s="466"/>
    </row>
    <row r="113" spans="5:7" x14ac:dyDescent="0.25">
      <c r="E113" s="466"/>
      <c r="F113" s="466"/>
      <c r="G113" s="466"/>
    </row>
    <row r="114" spans="5:7" x14ac:dyDescent="0.25">
      <c r="E114" s="466"/>
      <c r="F114" s="466"/>
      <c r="G114" s="466"/>
    </row>
    <row r="115" spans="5:7" x14ac:dyDescent="0.25">
      <c r="E115" s="466"/>
      <c r="F115" s="466"/>
      <c r="G115" s="466"/>
    </row>
    <row r="116" spans="5:7" x14ac:dyDescent="0.25">
      <c r="E116" s="466"/>
      <c r="F116" s="466"/>
      <c r="G116" s="466"/>
    </row>
    <row r="117" spans="5:7" x14ac:dyDescent="0.25">
      <c r="E117" s="466"/>
      <c r="F117" s="466"/>
      <c r="G117" s="466"/>
    </row>
    <row r="118" spans="5:7" x14ac:dyDescent="0.25">
      <c r="E118" s="466"/>
      <c r="F118" s="466"/>
      <c r="G118" s="466"/>
    </row>
    <row r="119" spans="5:7" x14ac:dyDescent="0.25">
      <c r="E119" s="466"/>
      <c r="F119" s="466"/>
      <c r="G119" s="466"/>
    </row>
    <row r="120" spans="5:7" x14ac:dyDescent="0.25">
      <c r="E120" s="466"/>
      <c r="F120" s="466"/>
      <c r="G120" s="466"/>
    </row>
    <row r="121" spans="5:7" x14ac:dyDescent="0.25">
      <c r="E121" s="466"/>
      <c r="F121" s="466"/>
      <c r="G121" s="466"/>
    </row>
    <row r="122" spans="5:7" x14ac:dyDescent="0.25">
      <c r="E122" s="466"/>
      <c r="F122" s="466"/>
      <c r="G122" s="466"/>
    </row>
    <row r="123" spans="5:7" x14ac:dyDescent="0.25">
      <c r="E123" s="466"/>
      <c r="F123" s="466"/>
      <c r="G123" s="466"/>
    </row>
    <row r="124" spans="5:7" x14ac:dyDescent="0.25">
      <c r="E124" s="466"/>
      <c r="F124" s="466"/>
      <c r="G124" s="466"/>
    </row>
    <row r="125" spans="5:7" x14ac:dyDescent="0.25">
      <c r="E125" s="466"/>
      <c r="F125" s="466"/>
      <c r="G125" s="466"/>
    </row>
    <row r="126" spans="5:7" x14ac:dyDescent="0.25">
      <c r="E126" s="466"/>
      <c r="F126" s="466"/>
      <c r="G126" s="466"/>
    </row>
    <row r="127" spans="5:7" x14ac:dyDescent="0.25">
      <c r="E127" s="466"/>
      <c r="F127" s="466"/>
      <c r="G127" s="466"/>
    </row>
    <row r="128" spans="5:7" x14ac:dyDescent="0.25">
      <c r="E128" s="466"/>
      <c r="F128" s="466"/>
      <c r="G128" s="466"/>
    </row>
    <row r="129" spans="5:7" x14ac:dyDescent="0.25">
      <c r="E129" s="466"/>
      <c r="F129" s="466"/>
      <c r="G129" s="466"/>
    </row>
    <row r="130" spans="5:7" x14ac:dyDescent="0.25">
      <c r="E130" s="466"/>
      <c r="F130" s="466"/>
      <c r="G130" s="466"/>
    </row>
    <row r="131" spans="5:7" x14ac:dyDescent="0.25">
      <c r="E131" s="466"/>
      <c r="F131" s="466"/>
      <c r="G131" s="466"/>
    </row>
    <row r="132" spans="5:7" x14ac:dyDescent="0.25">
      <c r="E132" s="466"/>
      <c r="F132" s="466"/>
      <c r="G132" s="466"/>
    </row>
    <row r="133" spans="5:7" x14ac:dyDescent="0.25">
      <c r="E133" s="466"/>
      <c r="F133" s="466"/>
      <c r="G133" s="466"/>
    </row>
    <row r="134" spans="5:7" x14ac:dyDescent="0.25">
      <c r="E134" s="466"/>
      <c r="F134" s="466"/>
      <c r="G134" s="466"/>
    </row>
    <row r="135" spans="5:7" x14ac:dyDescent="0.25">
      <c r="E135" s="466"/>
      <c r="F135" s="466"/>
      <c r="G135" s="466"/>
    </row>
    <row r="136" spans="5:7" x14ac:dyDescent="0.25">
      <c r="E136" s="466"/>
      <c r="F136" s="466"/>
      <c r="G136" s="466"/>
    </row>
    <row r="137" spans="5:7" x14ac:dyDescent="0.25">
      <c r="E137" s="466"/>
      <c r="F137" s="466"/>
      <c r="G137" s="466"/>
    </row>
    <row r="138" spans="5:7" x14ac:dyDescent="0.25">
      <c r="E138" s="466"/>
      <c r="F138" s="466"/>
      <c r="G138" s="466"/>
    </row>
    <row r="139" spans="5:7" x14ac:dyDescent="0.25">
      <c r="E139" s="466"/>
      <c r="F139" s="466"/>
      <c r="G139" s="466"/>
    </row>
    <row r="140" spans="5:7" x14ac:dyDescent="0.25">
      <c r="E140" s="466"/>
      <c r="F140" s="466"/>
      <c r="G140" s="466"/>
    </row>
    <row r="141" spans="5:7" x14ac:dyDescent="0.25">
      <c r="E141" s="466"/>
      <c r="F141" s="466"/>
      <c r="G141" s="466"/>
    </row>
    <row r="142" spans="5:7" x14ac:dyDescent="0.25">
      <c r="E142" s="466"/>
      <c r="F142" s="466"/>
      <c r="G142" s="466"/>
    </row>
    <row r="143" spans="5:7" x14ac:dyDescent="0.25">
      <c r="E143" s="466"/>
      <c r="F143" s="466"/>
      <c r="G143" s="466"/>
    </row>
    <row r="144" spans="5:7" x14ac:dyDescent="0.25">
      <c r="E144" s="466"/>
      <c r="F144" s="466"/>
      <c r="G144" s="466"/>
    </row>
    <row r="145" spans="2:9" x14ac:dyDescent="0.25">
      <c r="E145" s="466"/>
      <c r="F145" s="466"/>
      <c r="G145" s="466"/>
    </row>
    <row r="146" spans="2:9" x14ac:dyDescent="0.25">
      <c r="E146" s="466"/>
      <c r="F146" s="466"/>
      <c r="G146" s="466"/>
    </row>
    <row r="147" spans="2:9" x14ac:dyDescent="0.25">
      <c r="E147" s="466"/>
      <c r="F147" s="466"/>
      <c r="G147" s="466"/>
    </row>
    <row r="148" spans="2:9" x14ac:dyDescent="0.25">
      <c r="E148" s="466"/>
      <c r="F148" s="466"/>
      <c r="G148" s="466"/>
    </row>
    <row r="149" spans="2:9" x14ac:dyDescent="0.25">
      <c r="E149" s="466"/>
      <c r="F149" s="466"/>
      <c r="G149" s="466"/>
    </row>
    <row r="150" spans="2:9" x14ac:dyDescent="0.25">
      <c r="E150" s="466"/>
      <c r="F150" s="466"/>
      <c r="G150" s="466"/>
    </row>
    <row r="151" spans="2:9" x14ac:dyDescent="0.25">
      <c r="E151" s="466"/>
      <c r="F151" s="466"/>
      <c r="G151" s="466"/>
    </row>
    <row r="152" spans="2:9" x14ac:dyDescent="0.25">
      <c r="E152" s="466"/>
      <c r="F152" s="466"/>
      <c r="G152" s="466"/>
    </row>
    <row r="153" spans="2:9" x14ac:dyDescent="0.25">
      <c r="B153" s="433"/>
      <c r="C153" s="433"/>
      <c r="D153" s="433"/>
      <c r="E153" s="466"/>
      <c r="F153" s="466"/>
      <c r="G153" s="466"/>
      <c r="H153" s="433"/>
      <c r="I153" s="433"/>
    </row>
    <row r="154" spans="2:9" ht="15.5" x14ac:dyDescent="0.35">
      <c r="B154" s="470"/>
      <c r="C154" s="470"/>
      <c r="D154" s="470"/>
      <c r="E154" s="471"/>
      <c r="F154" s="471"/>
      <c r="G154" s="471"/>
      <c r="H154" s="470"/>
      <c r="I154" s="470"/>
    </row>
    <row r="155" spans="2:9" ht="15.5" x14ac:dyDescent="0.35">
      <c r="B155" s="470"/>
      <c r="C155" s="470"/>
      <c r="D155" s="470"/>
      <c r="E155" s="471"/>
      <c r="F155" s="471"/>
      <c r="G155" s="471"/>
      <c r="H155" s="470"/>
      <c r="I155" s="470"/>
    </row>
    <row r="156" spans="2:9" ht="15.5" x14ac:dyDescent="0.35">
      <c r="B156" s="470"/>
      <c r="C156" s="470"/>
      <c r="D156" s="470"/>
      <c r="E156" s="471"/>
      <c r="F156" s="471"/>
      <c r="G156" s="471"/>
      <c r="H156" s="470"/>
      <c r="I156" s="470"/>
    </row>
  </sheetData>
  <sheetCalcPr fullCalcOnLoad="1"/>
  <mergeCells count="16">
    <mergeCell ref="B16:C16"/>
    <mergeCell ref="B18:C18"/>
    <mergeCell ref="A4:B4"/>
    <mergeCell ref="C4:D4"/>
    <mergeCell ref="D8:F8"/>
    <mergeCell ref="B20:C20"/>
    <mergeCell ref="G56:I56"/>
    <mergeCell ref="A1:B1"/>
    <mergeCell ref="C1:D1"/>
    <mergeCell ref="A2:B2"/>
    <mergeCell ref="C2:D2"/>
    <mergeCell ref="A3:B3"/>
    <mergeCell ref="C3:D3"/>
    <mergeCell ref="B10:C10"/>
    <mergeCell ref="B12:C12"/>
    <mergeCell ref="B14:C14"/>
  </mergeCells>
  <pageMargins left="0.23622047244094491" right="0.23622047244094491" top="0.74803149606299213" bottom="0.74803149606299213" header="0.31496062992125984" footer="0.31496062992125984"/>
  <pageSetup scale="4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39"/>
  <sheetViews>
    <sheetView view="pageBreakPreview" topLeftCell="A34" zoomScaleNormal="100" zoomScaleSheetLayoutView="100" workbookViewId="0">
      <selection activeCell="C5" sqref="C5"/>
    </sheetView>
  </sheetViews>
  <sheetFormatPr defaultRowHeight="14.5" x14ac:dyDescent="0.35"/>
  <cols>
    <col min="1" max="1" width="11.453125" customWidth="1"/>
    <col min="2" max="2" width="30.1796875" customWidth="1"/>
    <col min="3" max="3" width="20.81640625" customWidth="1"/>
    <col min="4" max="5" width="18.54296875" customWidth="1"/>
    <col min="6" max="6" width="29.1796875" customWidth="1"/>
    <col min="7" max="7" width="18.54296875" customWidth="1"/>
    <col min="8" max="8" width="19.1796875" customWidth="1"/>
  </cols>
  <sheetData>
    <row r="1" spans="1:103" ht="15.65" customHeight="1" x14ac:dyDescent="0.35">
      <c r="A1" s="554" t="s">
        <v>3</v>
      </c>
      <c r="B1" s="555"/>
      <c r="C1" s="554">
        <f>'Tender Cover Sheet'!C12</f>
        <v>0</v>
      </c>
      <c r="D1" s="556"/>
      <c r="E1" s="555"/>
      <c r="F1" s="151"/>
      <c r="G1" s="152"/>
      <c r="H1" s="152"/>
      <c r="I1" s="153"/>
      <c r="J1" s="154"/>
      <c r="K1" s="155"/>
      <c r="L1" s="156"/>
      <c r="M1" s="152"/>
      <c r="N1" s="157"/>
      <c r="O1" s="156"/>
      <c r="P1" s="158"/>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row>
    <row r="2" spans="1:103" ht="57" customHeight="1" x14ac:dyDescent="0.35">
      <c r="A2" s="554" t="s">
        <v>4</v>
      </c>
      <c r="B2" s="555"/>
      <c r="C2" s="557" t="str">
        <f>'Tender Cover Sheet'!C14</f>
        <v>Supply and Delivery of Multifunction Test Sets for various sites over a period of 5 years on an as and when required basis</v>
      </c>
      <c r="D2" s="558"/>
      <c r="E2" s="559"/>
      <c r="F2" s="151"/>
      <c r="G2" s="152"/>
      <c r="H2" s="159"/>
      <c r="I2" s="160"/>
      <c r="J2" s="177"/>
      <c r="K2" s="155"/>
      <c r="L2" s="156"/>
      <c r="M2" s="152"/>
      <c r="N2" s="157"/>
      <c r="O2" s="156"/>
      <c r="P2" s="158"/>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row>
    <row r="3" spans="1:103" ht="15.65" customHeight="1" x14ac:dyDescent="0.35">
      <c r="A3" s="554" t="s">
        <v>5</v>
      </c>
      <c r="B3" s="555"/>
      <c r="C3" s="554">
        <f>'5.1.3 Summary'!C3</f>
        <v>0</v>
      </c>
      <c r="D3" s="556"/>
      <c r="E3" s="555"/>
      <c r="F3" s="151"/>
      <c r="G3" s="152"/>
      <c r="H3" s="159"/>
      <c r="I3" s="160"/>
      <c r="J3" s="177"/>
      <c r="K3" s="155"/>
      <c r="L3" s="156"/>
      <c r="M3" s="152"/>
      <c r="N3" s="157"/>
      <c r="O3" s="156"/>
      <c r="P3" s="158"/>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c r="CD3" s="152"/>
      <c r="CE3" s="152"/>
      <c r="CF3" s="152"/>
      <c r="CG3" s="152"/>
      <c r="CH3" s="152"/>
      <c r="CI3" s="152"/>
      <c r="CJ3" s="152"/>
      <c r="CK3" s="152"/>
      <c r="CL3" s="152"/>
      <c r="CM3" s="152"/>
      <c r="CN3" s="152"/>
      <c r="CO3" s="152"/>
      <c r="CP3" s="152"/>
      <c r="CQ3" s="152"/>
      <c r="CR3" s="152"/>
      <c r="CS3" s="152"/>
      <c r="CT3" s="152"/>
      <c r="CU3" s="152"/>
      <c r="CV3" s="152"/>
    </row>
    <row r="4" spans="1:103" ht="15.65" customHeight="1" x14ac:dyDescent="0.35">
      <c r="A4" s="554" t="s">
        <v>6</v>
      </c>
      <c r="B4" s="555"/>
      <c r="C4" s="554" t="str">
        <f>'5.1.3 Summary'!C4</f>
        <v>Main Offer Only</v>
      </c>
      <c r="D4" s="556"/>
      <c r="E4" s="555"/>
      <c r="F4" s="151"/>
      <c r="G4" s="152"/>
      <c r="H4" s="159"/>
      <c r="I4" s="160"/>
      <c r="J4" s="177"/>
      <c r="K4" s="155"/>
      <c r="L4" s="156"/>
      <c r="M4" s="152"/>
      <c r="N4" s="157"/>
      <c r="O4" s="156"/>
      <c r="P4" s="158"/>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c r="CD4" s="152"/>
      <c r="CE4" s="152"/>
      <c r="CF4" s="152"/>
      <c r="CG4" s="152"/>
      <c r="CH4" s="152"/>
      <c r="CI4" s="152"/>
      <c r="CJ4" s="152"/>
      <c r="CK4" s="152"/>
      <c r="CL4" s="152"/>
      <c r="CM4" s="152"/>
      <c r="CN4" s="152"/>
      <c r="CO4" s="152"/>
      <c r="CP4" s="152"/>
      <c r="CQ4" s="152"/>
      <c r="CR4" s="152"/>
      <c r="CS4" s="152"/>
      <c r="CT4" s="152"/>
      <c r="CU4" s="152"/>
      <c r="CV4" s="152"/>
    </row>
    <row r="5" spans="1:103" ht="18" x14ac:dyDescent="0.4">
      <c r="A5" s="178"/>
      <c r="B5" s="179"/>
      <c r="C5" s="180"/>
      <c r="D5" s="180"/>
      <c r="E5" s="180"/>
      <c r="F5" s="180"/>
      <c r="G5" s="180"/>
      <c r="H5" s="181"/>
      <c r="I5" s="181"/>
      <c r="J5" s="181"/>
      <c r="K5" s="181"/>
      <c r="L5" s="181"/>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c r="CY5" s="182"/>
    </row>
    <row r="6" spans="1:103" ht="18" x14ac:dyDescent="0.35">
      <c r="A6" s="183" t="s">
        <v>182</v>
      </c>
      <c r="B6" s="184"/>
      <c r="C6" s="185"/>
      <c r="D6" s="185"/>
      <c r="E6" s="185"/>
      <c r="F6" s="185"/>
      <c r="G6" s="185"/>
      <c r="H6" s="185"/>
      <c r="I6" s="185"/>
      <c r="J6" s="185"/>
      <c r="K6" s="185"/>
      <c r="L6" s="185"/>
      <c r="M6" s="185"/>
      <c r="N6" s="185"/>
      <c r="O6" s="185"/>
      <c r="P6" s="185"/>
      <c r="Q6" s="185"/>
      <c r="R6" s="185"/>
      <c r="S6" s="185"/>
      <c r="T6" s="186"/>
      <c r="U6" s="185"/>
      <c r="V6" s="185"/>
      <c r="W6" s="185"/>
      <c r="X6" s="185"/>
      <c r="Y6" s="185"/>
      <c r="Z6" s="185"/>
      <c r="AA6" s="185"/>
      <c r="AB6" s="185"/>
      <c r="AC6" s="185"/>
      <c r="AD6" s="185"/>
      <c r="AE6" s="185"/>
      <c r="AF6" s="185"/>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c r="BL6" s="185"/>
      <c r="BM6" s="185"/>
      <c r="BN6" s="185"/>
      <c r="BO6" s="185"/>
      <c r="BP6" s="185"/>
      <c r="BQ6" s="185"/>
      <c r="BR6" s="185"/>
      <c r="BS6" s="185"/>
      <c r="BT6" s="185"/>
      <c r="BU6" s="185"/>
      <c r="BV6" s="185"/>
      <c r="BW6" s="185"/>
      <c r="BX6" s="185"/>
      <c r="BY6" s="185"/>
      <c r="BZ6" s="185"/>
      <c r="CA6" s="185"/>
      <c r="CB6" s="185"/>
      <c r="CC6" s="185"/>
      <c r="CD6" s="185"/>
      <c r="CE6" s="185"/>
      <c r="CF6" s="185"/>
      <c r="CG6" s="185"/>
      <c r="CH6" s="185"/>
      <c r="CI6" s="185"/>
      <c r="CJ6" s="185"/>
      <c r="CK6" s="185"/>
      <c r="CL6" s="185"/>
      <c r="CM6" s="185"/>
      <c r="CN6" s="185"/>
      <c r="CO6" s="185"/>
      <c r="CP6" s="185"/>
      <c r="CQ6" s="185"/>
      <c r="CR6" s="185"/>
      <c r="CS6" s="185"/>
      <c r="CT6" s="185"/>
      <c r="CU6" s="185"/>
      <c r="CV6" s="185"/>
      <c r="CW6" s="185"/>
      <c r="CX6" s="185"/>
      <c r="CY6" s="185"/>
    </row>
    <row r="7" spans="1:103" ht="15.5" x14ac:dyDescent="0.35">
      <c r="A7" s="187"/>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82"/>
      <c r="CW7" s="182"/>
      <c r="CX7" s="182"/>
      <c r="CY7" s="182"/>
    </row>
    <row r="8" spans="1:103" ht="18.5" thickBot="1" x14ac:dyDescent="0.4">
      <c r="A8" s="188" t="s">
        <v>183</v>
      </c>
    </row>
    <row r="9" spans="1:103" ht="87" customHeight="1" x14ac:dyDescent="0.35">
      <c r="A9" s="189">
        <v>1</v>
      </c>
      <c r="B9" s="560" t="s">
        <v>184</v>
      </c>
      <c r="C9" s="561"/>
      <c r="D9" s="561"/>
      <c r="E9" s="561"/>
      <c r="F9" s="561"/>
      <c r="G9" s="562"/>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c r="BM9" s="190"/>
      <c r="BN9" s="190"/>
      <c r="BO9" s="190"/>
      <c r="BP9" s="190"/>
      <c r="BQ9" s="190"/>
      <c r="BR9" s="190"/>
      <c r="BS9" s="190"/>
      <c r="BT9" s="190"/>
      <c r="BU9" s="190"/>
      <c r="BV9" s="190"/>
      <c r="BW9" s="190"/>
      <c r="BX9" s="190"/>
      <c r="BY9" s="190"/>
      <c r="BZ9" s="190"/>
      <c r="CA9" s="190"/>
      <c r="CB9" s="190"/>
      <c r="CC9" s="190"/>
      <c r="CD9" s="190"/>
      <c r="CE9" s="190"/>
      <c r="CF9" s="190"/>
      <c r="CG9" s="190"/>
      <c r="CH9" s="190"/>
      <c r="CI9" s="190"/>
      <c r="CJ9" s="190"/>
      <c r="CK9" s="190"/>
      <c r="CL9" s="190"/>
      <c r="CM9" s="190"/>
      <c r="CN9" s="190"/>
      <c r="CO9" s="190"/>
      <c r="CP9" s="190"/>
      <c r="CQ9" s="190"/>
      <c r="CR9" s="190"/>
      <c r="CS9" s="190"/>
      <c r="CT9" s="190"/>
      <c r="CU9" s="190"/>
      <c r="CV9" s="190"/>
      <c r="CW9" s="190"/>
      <c r="CX9" s="190"/>
      <c r="CY9" s="190"/>
    </row>
    <row r="10" spans="1:103" ht="27" customHeight="1" x14ac:dyDescent="0.35">
      <c r="A10" s="563">
        <v>2</v>
      </c>
      <c r="B10" s="564" t="s">
        <v>185</v>
      </c>
      <c r="C10" s="565"/>
      <c r="D10" s="565"/>
      <c r="E10" s="565"/>
      <c r="F10" s="565"/>
      <c r="G10" s="566"/>
      <c r="H10" s="190"/>
      <c r="I10" s="190"/>
      <c r="J10" s="191"/>
      <c r="K10" s="190"/>
      <c r="L10" s="190"/>
      <c r="M10" s="190"/>
      <c r="N10" s="190"/>
      <c r="O10" s="567"/>
      <c r="P10" s="568"/>
      <c r="Q10" s="568"/>
      <c r="R10" s="568"/>
      <c r="S10" s="568"/>
      <c r="T10" s="568"/>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0"/>
      <c r="BI10" s="190"/>
      <c r="BJ10" s="190"/>
      <c r="BK10" s="190"/>
      <c r="BL10" s="190"/>
      <c r="BM10" s="190"/>
      <c r="BN10" s="190"/>
      <c r="BO10" s="190"/>
      <c r="BP10" s="190"/>
      <c r="BQ10" s="190"/>
      <c r="BR10" s="190"/>
      <c r="BS10" s="190"/>
      <c r="BT10" s="190"/>
      <c r="BU10" s="190"/>
      <c r="BV10" s="190"/>
      <c r="BW10" s="190"/>
      <c r="BX10" s="190"/>
      <c r="BY10" s="190"/>
      <c r="BZ10" s="190"/>
      <c r="CA10" s="190"/>
      <c r="CB10" s="190"/>
      <c r="CC10" s="190"/>
      <c r="CD10" s="190"/>
      <c r="CE10" s="190"/>
      <c r="CF10" s="190"/>
      <c r="CG10" s="190"/>
      <c r="CH10" s="190"/>
      <c r="CI10" s="190"/>
      <c r="CJ10" s="190"/>
      <c r="CK10" s="190"/>
      <c r="CL10" s="190"/>
      <c r="CM10" s="190"/>
      <c r="CN10" s="190"/>
      <c r="CO10" s="190"/>
      <c r="CP10" s="190"/>
      <c r="CQ10" s="190"/>
      <c r="CR10" s="190"/>
      <c r="CS10" s="190"/>
      <c r="CT10" s="190"/>
      <c r="CU10" s="190"/>
      <c r="CV10" s="190"/>
      <c r="CW10" s="190"/>
      <c r="CX10" s="190"/>
      <c r="CY10" s="190"/>
    </row>
    <row r="11" spans="1:103" ht="15.5" x14ac:dyDescent="0.35">
      <c r="A11" s="563"/>
      <c r="B11" s="569" t="s">
        <v>186</v>
      </c>
      <c r="C11" s="568"/>
      <c r="D11" s="568"/>
      <c r="E11" s="568"/>
      <c r="F11" s="568"/>
      <c r="G11" s="57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c r="AX11" s="190"/>
      <c r="AY11" s="190"/>
      <c r="AZ11" s="190"/>
      <c r="BA11" s="190"/>
      <c r="BB11" s="190"/>
      <c r="BC11" s="190"/>
      <c r="BD11" s="190"/>
      <c r="BE11" s="190"/>
      <c r="BF11" s="190"/>
      <c r="BG11" s="190"/>
      <c r="BH11" s="190"/>
      <c r="BI11" s="190"/>
      <c r="BJ11" s="190"/>
      <c r="BK11" s="190"/>
      <c r="BL11" s="190"/>
      <c r="BM11" s="190"/>
      <c r="BN11" s="190"/>
      <c r="BO11" s="190"/>
      <c r="BP11" s="190"/>
      <c r="BQ11" s="190"/>
      <c r="BR11" s="190"/>
      <c r="BS11" s="190"/>
      <c r="BT11" s="190"/>
      <c r="BU11" s="190"/>
      <c r="BV11" s="190"/>
      <c r="BW11" s="190"/>
      <c r="BX11" s="190"/>
      <c r="BY11" s="190"/>
      <c r="BZ11" s="190"/>
      <c r="CA11" s="190"/>
      <c r="CB11" s="190"/>
      <c r="CC11" s="190"/>
      <c r="CD11" s="190"/>
      <c r="CE11" s="190"/>
      <c r="CF11" s="190"/>
      <c r="CG11" s="190"/>
      <c r="CH11" s="190"/>
      <c r="CI11" s="190"/>
      <c r="CJ11" s="190"/>
      <c r="CK11" s="190"/>
      <c r="CL11" s="190"/>
      <c r="CM11" s="190"/>
      <c r="CN11" s="190"/>
      <c r="CO11" s="190"/>
      <c r="CP11" s="190"/>
      <c r="CQ11" s="190"/>
      <c r="CR11" s="190"/>
      <c r="CS11" s="190"/>
      <c r="CT11" s="190"/>
      <c r="CU11" s="190"/>
      <c r="CV11" s="190"/>
      <c r="CW11" s="190"/>
      <c r="CX11" s="190"/>
      <c r="CY11" s="190"/>
    </row>
    <row r="12" spans="1:103" ht="110.25" customHeight="1" x14ac:dyDescent="0.35">
      <c r="A12" s="563"/>
      <c r="B12" s="571" t="s">
        <v>187</v>
      </c>
      <c r="C12" s="572"/>
      <c r="D12" s="572"/>
      <c r="E12" s="572"/>
      <c r="F12" s="572"/>
      <c r="G12" s="573"/>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0"/>
      <c r="BW12" s="190"/>
      <c r="BX12" s="190"/>
      <c r="BY12" s="190"/>
      <c r="BZ12" s="190"/>
      <c r="CA12" s="190"/>
      <c r="CB12" s="190"/>
      <c r="CC12" s="190"/>
      <c r="CD12" s="190"/>
      <c r="CE12" s="190"/>
      <c r="CF12" s="190"/>
      <c r="CG12" s="190"/>
      <c r="CH12" s="190"/>
      <c r="CI12" s="190"/>
      <c r="CJ12" s="190"/>
      <c r="CK12" s="190"/>
      <c r="CL12" s="190"/>
      <c r="CM12" s="190"/>
      <c r="CN12" s="190"/>
      <c r="CO12" s="190"/>
      <c r="CP12" s="190"/>
      <c r="CQ12" s="190"/>
      <c r="CR12" s="190"/>
      <c r="CS12" s="190"/>
      <c r="CT12" s="190"/>
      <c r="CU12" s="190"/>
      <c r="CV12" s="190"/>
      <c r="CW12" s="190"/>
      <c r="CX12" s="190"/>
      <c r="CY12" s="190"/>
    </row>
    <row r="13" spans="1:103" ht="68.25" customHeight="1" x14ac:dyDescent="0.35">
      <c r="A13" s="192">
        <v>3</v>
      </c>
      <c r="B13" s="576" t="s">
        <v>188</v>
      </c>
      <c r="C13" s="577"/>
      <c r="D13" s="577"/>
      <c r="E13" s="577"/>
      <c r="F13" s="577"/>
      <c r="G13" s="578"/>
      <c r="H13" s="190"/>
      <c r="I13" s="190"/>
      <c r="J13" s="190"/>
      <c r="K13" s="190"/>
      <c r="L13" s="190"/>
      <c r="M13" s="193"/>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90"/>
      <c r="BA13" s="190"/>
      <c r="BB13" s="190"/>
      <c r="BC13" s="190"/>
      <c r="BD13" s="190"/>
      <c r="BE13" s="190"/>
      <c r="BF13" s="190"/>
      <c r="BG13" s="190"/>
      <c r="BH13" s="190"/>
      <c r="BI13" s="190"/>
      <c r="BJ13" s="190"/>
      <c r="BK13" s="190"/>
      <c r="BL13" s="190"/>
      <c r="BM13" s="190"/>
      <c r="BN13" s="190"/>
      <c r="BO13" s="190"/>
      <c r="BP13" s="190"/>
      <c r="BQ13" s="190"/>
      <c r="BR13" s="190"/>
      <c r="BS13" s="190"/>
      <c r="BT13" s="190"/>
      <c r="BU13" s="190"/>
      <c r="BV13" s="190"/>
      <c r="BW13" s="190"/>
      <c r="BX13" s="190"/>
      <c r="BY13" s="190"/>
      <c r="BZ13" s="190"/>
      <c r="CA13" s="190"/>
      <c r="CB13" s="190"/>
      <c r="CC13" s="190"/>
      <c r="CD13" s="190"/>
      <c r="CE13" s="190"/>
      <c r="CF13" s="190"/>
      <c r="CG13" s="190"/>
      <c r="CH13" s="190"/>
      <c r="CI13" s="190"/>
      <c r="CJ13" s="190"/>
      <c r="CK13" s="190"/>
      <c r="CL13" s="190"/>
      <c r="CM13" s="190"/>
      <c r="CN13" s="190"/>
      <c r="CO13" s="190"/>
      <c r="CP13" s="190"/>
      <c r="CQ13" s="190"/>
      <c r="CR13" s="190"/>
      <c r="CS13" s="190"/>
      <c r="CT13" s="190"/>
      <c r="CU13" s="190"/>
      <c r="CV13" s="190"/>
      <c r="CW13" s="190"/>
      <c r="CX13" s="190"/>
      <c r="CY13" s="190"/>
    </row>
    <row r="14" spans="1:103" ht="84.75" customHeight="1" x14ac:dyDescent="0.35">
      <c r="A14" s="192">
        <v>4</v>
      </c>
      <c r="B14" s="579" t="s">
        <v>189</v>
      </c>
      <c r="C14" s="580"/>
      <c r="D14" s="580"/>
      <c r="E14" s="580"/>
      <c r="F14" s="580"/>
      <c r="G14" s="581"/>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90"/>
      <c r="BN14" s="190"/>
      <c r="BO14" s="190"/>
      <c r="BP14" s="190"/>
      <c r="BQ14" s="190"/>
      <c r="BR14" s="190"/>
      <c r="BS14" s="190"/>
      <c r="BT14" s="190"/>
      <c r="BU14" s="190"/>
      <c r="BV14" s="190"/>
      <c r="BW14" s="190"/>
      <c r="BX14" s="190"/>
      <c r="BY14" s="190"/>
      <c r="BZ14" s="190"/>
      <c r="CA14" s="190"/>
      <c r="CB14" s="190"/>
      <c r="CC14" s="190"/>
      <c r="CD14" s="190"/>
      <c r="CE14" s="190"/>
      <c r="CF14" s="190"/>
      <c r="CG14" s="190"/>
      <c r="CH14" s="190"/>
      <c r="CI14" s="190"/>
      <c r="CJ14" s="190"/>
      <c r="CK14" s="190"/>
      <c r="CL14" s="190"/>
      <c r="CM14" s="190"/>
      <c r="CN14" s="190"/>
      <c r="CO14" s="190"/>
      <c r="CP14" s="190"/>
      <c r="CQ14" s="190"/>
      <c r="CR14" s="190"/>
      <c r="CS14" s="190"/>
      <c r="CT14" s="190"/>
      <c r="CU14" s="190"/>
      <c r="CV14" s="190"/>
      <c r="CW14" s="190"/>
      <c r="CX14" s="190"/>
      <c r="CY14" s="190"/>
    </row>
    <row r="15" spans="1:103" ht="15.5" x14ac:dyDescent="0.35">
      <c r="A15" s="582">
        <v>5</v>
      </c>
      <c r="B15" s="583" t="s">
        <v>190</v>
      </c>
      <c r="C15" s="584"/>
      <c r="D15" s="584"/>
      <c r="E15" s="584"/>
      <c r="F15" s="584"/>
      <c r="G15" s="585"/>
      <c r="H15" s="194"/>
      <c r="I15" s="194"/>
      <c r="J15" s="194"/>
      <c r="K15" s="181"/>
      <c r="L15" s="181"/>
      <c r="M15" s="181"/>
      <c r="N15" s="181"/>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2"/>
      <c r="BN15" s="182"/>
      <c r="BO15" s="182"/>
      <c r="BP15" s="182"/>
      <c r="BQ15" s="182"/>
      <c r="BR15" s="182"/>
      <c r="BS15" s="182"/>
      <c r="BT15" s="182"/>
      <c r="BU15" s="182"/>
      <c r="BV15" s="182"/>
      <c r="BW15" s="182"/>
      <c r="BX15" s="182"/>
      <c r="BY15" s="182"/>
      <c r="BZ15" s="182"/>
      <c r="CA15" s="182"/>
      <c r="CB15" s="182"/>
      <c r="CC15" s="182"/>
      <c r="CD15" s="182"/>
      <c r="CE15" s="182"/>
      <c r="CF15" s="182"/>
      <c r="CG15" s="182"/>
      <c r="CH15" s="182"/>
      <c r="CI15" s="182"/>
      <c r="CJ15" s="182"/>
      <c r="CK15" s="182"/>
      <c r="CL15" s="182"/>
      <c r="CM15" s="182"/>
      <c r="CN15" s="182"/>
      <c r="CO15" s="182"/>
      <c r="CP15" s="182"/>
      <c r="CQ15" s="182"/>
      <c r="CR15" s="182"/>
      <c r="CS15" s="182"/>
      <c r="CT15" s="182"/>
      <c r="CU15" s="182"/>
      <c r="CV15" s="182"/>
      <c r="CW15" s="182"/>
      <c r="CX15" s="182"/>
      <c r="CY15" s="182"/>
    </row>
    <row r="16" spans="1:103" ht="64.5" customHeight="1" x14ac:dyDescent="0.35">
      <c r="A16" s="582"/>
      <c r="B16" s="583" t="s">
        <v>191</v>
      </c>
      <c r="C16" s="584"/>
      <c r="D16" s="584"/>
      <c r="E16" s="584"/>
      <c r="F16" s="584"/>
      <c r="G16" s="585"/>
      <c r="H16" s="195"/>
      <c r="I16" s="196"/>
      <c r="J16" s="196"/>
      <c r="K16" s="196"/>
      <c r="L16" s="196"/>
      <c r="M16" s="197"/>
      <c r="N16" s="196"/>
    </row>
    <row r="17" spans="1:14" ht="35" customHeight="1" thickBot="1" x14ac:dyDescent="0.4">
      <c r="A17" s="582"/>
      <c r="B17" s="586" t="s">
        <v>192</v>
      </c>
      <c r="C17" s="587"/>
      <c r="D17" s="587"/>
      <c r="E17" s="587"/>
      <c r="F17" s="587"/>
      <c r="G17" s="588"/>
      <c r="H17" s="166"/>
      <c r="I17" s="166"/>
      <c r="J17" s="166"/>
      <c r="K17" s="182"/>
      <c r="L17" s="182"/>
      <c r="M17" s="182"/>
      <c r="N17" s="182"/>
    </row>
    <row r="18" spans="1:14" ht="15.5" x14ac:dyDescent="0.35">
      <c r="A18" s="198" t="s">
        <v>38</v>
      </c>
      <c r="B18" s="199"/>
      <c r="C18" s="166"/>
      <c r="D18" s="166"/>
      <c r="E18" s="166"/>
      <c r="F18" s="166"/>
      <c r="G18" s="166"/>
      <c r="H18" s="166"/>
      <c r="I18" s="166"/>
      <c r="J18" s="166"/>
      <c r="K18" s="182"/>
      <c r="L18" s="182"/>
      <c r="M18" s="182"/>
      <c r="N18" s="182"/>
    </row>
    <row r="19" spans="1:14" ht="15.5" x14ac:dyDescent="0.35">
      <c r="A19" s="198" t="s">
        <v>38</v>
      </c>
      <c r="B19" s="200"/>
      <c r="C19" s="166"/>
      <c r="D19" s="166"/>
      <c r="E19" s="166"/>
      <c r="F19" s="166"/>
      <c r="G19" s="166"/>
      <c r="H19" s="166"/>
      <c r="I19" s="166"/>
      <c r="J19" s="166"/>
      <c r="K19" s="182"/>
      <c r="L19" s="182"/>
      <c r="M19" s="182"/>
      <c r="N19" s="182"/>
    </row>
    <row r="20" spans="1:14" ht="20" x14ac:dyDescent="0.4">
      <c r="A20" s="197" t="s">
        <v>193</v>
      </c>
      <c r="B20" s="201"/>
      <c r="C20" s="162"/>
      <c r="D20" s="163"/>
      <c r="E20" s="163"/>
      <c r="F20" s="163"/>
      <c r="G20" s="163"/>
      <c r="H20" s="161"/>
      <c r="I20" s="161"/>
      <c r="J20" s="161"/>
      <c r="K20" s="161"/>
      <c r="L20" s="161"/>
      <c r="M20" s="161"/>
      <c r="N20" s="161"/>
    </row>
    <row r="21" spans="1:14" ht="18.5" thickBot="1" x14ac:dyDescent="0.4">
      <c r="A21" s="164" t="s">
        <v>194</v>
      </c>
      <c r="B21" s="202"/>
      <c r="C21" s="164"/>
      <c r="D21" s="165"/>
      <c r="E21" s="165"/>
      <c r="F21" s="165"/>
      <c r="G21" s="165"/>
      <c r="H21" s="203"/>
      <c r="I21" s="203"/>
      <c r="J21" s="203"/>
      <c r="K21" s="203"/>
      <c r="L21" s="203"/>
      <c r="M21" s="203"/>
      <c r="N21" s="203"/>
    </row>
    <row r="22" spans="1:14" ht="46.25" customHeight="1" thickBot="1" x14ac:dyDescent="0.4">
      <c r="A22" s="204"/>
      <c r="B22" s="205"/>
      <c r="C22" s="206"/>
      <c r="D22" s="207"/>
      <c r="E22" s="208" t="s">
        <v>195</v>
      </c>
      <c r="F22" s="209"/>
      <c r="H22" s="574" t="s">
        <v>196</v>
      </c>
      <c r="I22" s="575"/>
      <c r="J22" s="575"/>
      <c r="K22" s="575"/>
      <c r="L22" s="575"/>
      <c r="M22" s="575"/>
      <c r="N22" s="182"/>
    </row>
    <row r="23" spans="1:14" ht="46.25" customHeight="1" thickBot="1" x14ac:dyDescent="0.4">
      <c r="A23" s="210" t="s">
        <v>172</v>
      </c>
      <c r="B23" s="211" t="s">
        <v>197</v>
      </c>
      <c r="C23" s="212" t="s">
        <v>198</v>
      </c>
      <c r="D23" s="213" t="s">
        <v>199</v>
      </c>
      <c r="E23" s="214" t="s">
        <v>200</v>
      </c>
      <c r="F23" s="215" t="s">
        <v>201</v>
      </c>
      <c r="G23" s="216"/>
      <c r="H23" s="216"/>
      <c r="I23" s="216"/>
      <c r="J23" s="216"/>
      <c r="K23" s="216"/>
      <c r="L23" s="182"/>
    </row>
    <row r="24" spans="1:14" ht="15.5" x14ac:dyDescent="0.35">
      <c r="A24" s="217">
        <v>1</v>
      </c>
      <c r="B24" s="218" t="s">
        <v>202</v>
      </c>
      <c r="C24" s="219" t="s">
        <v>181</v>
      </c>
      <c r="D24" s="220">
        <v>1</v>
      </c>
      <c r="E24" s="221"/>
      <c r="F24" s="222"/>
      <c r="G24" s="216"/>
      <c r="H24" s="216"/>
      <c r="I24" s="216"/>
      <c r="J24" s="216"/>
      <c r="K24" s="216"/>
      <c r="L24" s="182"/>
    </row>
    <row r="25" spans="1:14" ht="15.5" x14ac:dyDescent="0.35">
      <c r="A25" s="217">
        <v>2</v>
      </c>
      <c r="B25" s="223" t="s">
        <v>203</v>
      </c>
      <c r="C25" s="224" t="s">
        <v>204</v>
      </c>
      <c r="D25" s="225">
        <v>0</v>
      </c>
      <c r="E25" s="226"/>
      <c r="F25" s="222"/>
      <c r="G25" s="166"/>
      <c r="H25" s="166"/>
      <c r="I25" s="182"/>
      <c r="J25" s="182"/>
      <c r="K25" s="182"/>
      <c r="L25" s="182"/>
    </row>
    <row r="26" spans="1:14" ht="15.5" x14ac:dyDescent="0.35">
      <c r="A26" s="217">
        <v>3</v>
      </c>
      <c r="B26" s="223" t="s">
        <v>205</v>
      </c>
      <c r="C26" s="224" t="s">
        <v>206</v>
      </c>
      <c r="D26" s="225">
        <v>0</v>
      </c>
      <c r="E26" s="226"/>
      <c r="F26" s="222"/>
      <c r="G26" s="166"/>
      <c r="H26" s="166"/>
      <c r="I26" s="182"/>
      <c r="J26" s="182"/>
      <c r="K26" s="182"/>
      <c r="L26" s="182"/>
    </row>
    <row r="27" spans="1:14" ht="15.5" x14ac:dyDescent="0.35">
      <c r="A27" s="217">
        <v>4</v>
      </c>
      <c r="B27" s="223" t="s">
        <v>207</v>
      </c>
      <c r="C27" s="224" t="s">
        <v>208</v>
      </c>
      <c r="D27" s="225">
        <v>0</v>
      </c>
      <c r="E27" s="226"/>
      <c r="F27" s="222"/>
      <c r="G27" s="166"/>
      <c r="H27" s="166"/>
      <c r="I27" s="182"/>
      <c r="J27" s="182"/>
      <c r="K27" s="182"/>
      <c r="L27" s="182"/>
    </row>
    <row r="28" spans="1:14" ht="15.5" x14ac:dyDescent="0.35">
      <c r="A28" s="217">
        <v>5</v>
      </c>
      <c r="B28" s="223" t="s">
        <v>209</v>
      </c>
      <c r="C28" s="224" t="s">
        <v>210</v>
      </c>
      <c r="D28" s="225">
        <v>0</v>
      </c>
      <c r="E28" s="226"/>
      <c r="F28" s="222"/>
      <c r="G28" s="166"/>
      <c r="H28" s="166"/>
      <c r="I28" s="182"/>
      <c r="J28" s="182"/>
      <c r="K28" s="182"/>
      <c r="L28" s="182"/>
    </row>
    <row r="29" spans="1:14" ht="15.5" x14ac:dyDescent="0.35">
      <c r="A29" s="217">
        <v>6</v>
      </c>
      <c r="B29" s="223" t="s">
        <v>211</v>
      </c>
      <c r="C29" s="224" t="s">
        <v>179</v>
      </c>
      <c r="D29" s="225">
        <v>0</v>
      </c>
      <c r="E29" s="226"/>
      <c r="F29" s="222"/>
      <c r="G29" s="166"/>
      <c r="H29" s="166"/>
      <c r="I29" s="182"/>
      <c r="J29" s="182"/>
      <c r="K29" s="182"/>
      <c r="L29" s="182"/>
    </row>
    <row r="30" spans="1:14" ht="15.5" x14ac:dyDescent="0.35">
      <c r="A30" s="217">
        <v>7</v>
      </c>
      <c r="B30" s="223" t="s">
        <v>212</v>
      </c>
      <c r="C30" s="224" t="s">
        <v>213</v>
      </c>
      <c r="D30" s="225">
        <v>0</v>
      </c>
      <c r="E30" s="226"/>
      <c r="F30" s="222"/>
      <c r="G30" s="166"/>
      <c r="H30" s="166"/>
      <c r="I30" s="182"/>
      <c r="J30" s="182"/>
      <c r="K30" s="182"/>
      <c r="L30" s="182"/>
    </row>
    <row r="31" spans="1:14" ht="15.5" x14ac:dyDescent="0.35">
      <c r="A31" s="217">
        <v>8</v>
      </c>
      <c r="B31" s="223" t="s">
        <v>214</v>
      </c>
      <c r="C31" s="224" t="s">
        <v>215</v>
      </c>
      <c r="D31" s="225">
        <v>0</v>
      </c>
      <c r="E31" s="226"/>
      <c r="F31" s="222"/>
      <c r="G31" s="166"/>
      <c r="H31" s="166"/>
      <c r="I31" s="182"/>
      <c r="J31" s="182"/>
      <c r="K31" s="182"/>
      <c r="L31" s="182"/>
    </row>
    <row r="32" spans="1:14" ht="15.5" x14ac:dyDescent="0.35">
      <c r="A32" s="217">
        <v>9</v>
      </c>
      <c r="B32" s="223" t="s">
        <v>216</v>
      </c>
      <c r="C32" s="224" t="s">
        <v>217</v>
      </c>
      <c r="D32" s="225">
        <v>0</v>
      </c>
      <c r="E32" s="226"/>
      <c r="F32" s="222"/>
      <c r="G32" s="166"/>
      <c r="H32" s="166"/>
    </row>
    <row r="33" spans="1:10" ht="15.5" x14ac:dyDescent="0.35">
      <c r="A33" s="217">
        <v>10</v>
      </c>
      <c r="B33" s="223" t="s">
        <v>218</v>
      </c>
      <c r="C33" s="224" t="s">
        <v>219</v>
      </c>
      <c r="D33" s="225">
        <v>0</v>
      </c>
      <c r="E33" s="226"/>
      <c r="F33" s="222"/>
      <c r="G33" s="166"/>
      <c r="H33" s="166"/>
    </row>
    <row r="34" spans="1:10" ht="15.5" x14ac:dyDescent="0.35">
      <c r="A34" s="217">
        <v>11</v>
      </c>
      <c r="B34" s="223" t="s">
        <v>220</v>
      </c>
      <c r="C34" s="224" t="s">
        <v>221</v>
      </c>
      <c r="D34" s="225">
        <v>0</v>
      </c>
      <c r="E34" s="226"/>
      <c r="F34" s="222"/>
      <c r="G34" s="166"/>
      <c r="H34" s="166"/>
    </row>
    <row r="35" spans="1:10" ht="15.5" x14ac:dyDescent="0.35">
      <c r="A35" s="217">
        <v>12</v>
      </c>
      <c r="B35" s="223" t="s">
        <v>222</v>
      </c>
      <c r="C35" s="224" t="s">
        <v>223</v>
      </c>
      <c r="D35" s="225">
        <v>0</v>
      </c>
      <c r="E35" s="226"/>
      <c r="F35" s="222"/>
      <c r="G35" s="166"/>
      <c r="H35" s="166"/>
    </row>
    <row r="36" spans="1:10" ht="15.5" x14ac:dyDescent="0.35">
      <c r="A36" s="217">
        <v>13</v>
      </c>
      <c r="B36" s="223" t="s">
        <v>224</v>
      </c>
      <c r="C36" s="224" t="s">
        <v>225</v>
      </c>
      <c r="D36" s="225">
        <v>0</v>
      </c>
      <c r="E36" s="226"/>
      <c r="F36" s="222"/>
      <c r="G36" s="166"/>
      <c r="H36" s="166"/>
    </row>
    <row r="37" spans="1:10" ht="15.5" x14ac:dyDescent="0.35">
      <c r="A37" s="217">
        <v>14</v>
      </c>
      <c r="B37" s="223" t="s">
        <v>226</v>
      </c>
      <c r="C37" s="224" t="s">
        <v>227</v>
      </c>
      <c r="D37" s="225">
        <v>0</v>
      </c>
      <c r="E37" s="226"/>
      <c r="F37" s="222"/>
      <c r="G37" s="166"/>
      <c r="H37" s="166"/>
    </row>
    <row r="38" spans="1:10" ht="15.5" x14ac:dyDescent="0.35">
      <c r="A38" s="182"/>
      <c r="B38" s="227"/>
      <c r="C38" s="166"/>
      <c r="D38" s="166"/>
      <c r="E38" s="228"/>
      <c r="F38" s="228"/>
      <c r="G38" s="228"/>
      <c r="H38" s="228"/>
    </row>
    <row r="39" spans="1:10" x14ac:dyDescent="0.35">
      <c r="A39" s="182"/>
      <c r="B39" s="182"/>
      <c r="C39" s="182"/>
      <c r="D39" s="182"/>
      <c r="E39" s="182"/>
      <c r="F39" s="182"/>
      <c r="G39" s="182"/>
      <c r="H39" s="182"/>
      <c r="I39" s="182"/>
      <c r="J39" s="182"/>
    </row>
  </sheetData>
  <mergeCells count="21">
    <mergeCell ref="H22:M22"/>
    <mergeCell ref="B13:G13"/>
    <mergeCell ref="B14:G14"/>
    <mergeCell ref="A15:A17"/>
    <mergeCell ref="B15:G15"/>
    <mergeCell ref="B16:G16"/>
    <mergeCell ref="B17:G17"/>
    <mergeCell ref="A4:B4"/>
    <mergeCell ref="C4:E4"/>
    <mergeCell ref="B9:G9"/>
    <mergeCell ref="A10:A12"/>
    <mergeCell ref="B10:G10"/>
    <mergeCell ref="O10:T10"/>
    <mergeCell ref="B11:G11"/>
    <mergeCell ref="B12:G12"/>
    <mergeCell ref="A1:B1"/>
    <mergeCell ref="C1:E1"/>
    <mergeCell ref="A2:B2"/>
    <mergeCell ref="C2:E2"/>
    <mergeCell ref="A3:B3"/>
    <mergeCell ref="C3:E3"/>
  </mergeCells>
  <hyperlinks>
    <hyperlink ref="B11" r:id="rId1" display="WWW.resbank.co.za"/>
  </hyperlinks>
  <pageMargins left="0.7" right="0.7" top="0.75" bottom="0.75" header="0.3" footer="0.3"/>
  <pageSetup scale="43"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9"/>
  <sheetViews>
    <sheetView tabSelected="1" view="pageBreakPreview" zoomScaleNormal="70" zoomScaleSheetLayoutView="100" workbookViewId="0">
      <selection activeCell="C4" sqref="C4"/>
    </sheetView>
  </sheetViews>
  <sheetFormatPr defaultColWidth="8.81640625" defaultRowHeight="12.5" x14ac:dyDescent="0.25"/>
  <cols>
    <col min="1" max="2" width="8.81640625" style="301"/>
    <col min="3" max="3" width="11" style="301" customWidth="1"/>
    <col min="4" max="5" width="8.81640625" style="301"/>
    <col min="6" max="6" width="10.1796875" style="301" customWidth="1"/>
    <col min="7" max="8" width="8.81640625" style="301"/>
    <col min="9" max="9" width="14.1796875" style="301" customWidth="1"/>
    <col min="10" max="16" width="17.81640625" style="301" customWidth="1"/>
    <col min="17" max="27" width="5.81640625" style="301" customWidth="1"/>
    <col min="28" max="16384" width="8.81640625" style="301"/>
  </cols>
  <sheetData>
    <row r="1" spans="1:27" x14ac:dyDescent="0.25">
      <c r="A1" s="261" t="s">
        <v>337</v>
      </c>
      <c r="B1" s="298"/>
      <c r="C1" s="266"/>
      <c r="D1" s="262"/>
      <c r="E1" s="266" t="s">
        <v>288</v>
      </c>
      <c r="F1" s="299"/>
      <c r="G1" s="299"/>
      <c r="H1" s="299"/>
      <c r="I1" s="299"/>
      <c r="J1" s="299"/>
      <c r="K1" s="299"/>
      <c r="L1" s="299"/>
      <c r="M1" s="299"/>
      <c r="N1" s="299"/>
      <c r="O1" s="299"/>
      <c r="P1" s="300"/>
      <c r="Y1" s="302"/>
      <c r="Z1" s="302"/>
    </row>
    <row r="2" spans="1:27" x14ac:dyDescent="0.25">
      <c r="A2" s="303"/>
      <c r="P2" s="304"/>
    </row>
    <row r="3" spans="1:27" x14ac:dyDescent="0.25">
      <c r="A3" s="263" t="s">
        <v>336</v>
      </c>
      <c r="B3" s="305"/>
      <c r="C3" s="305"/>
      <c r="D3" s="305"/>
      <c r="E3" s="305"/>
      <c r="O3" s="305" t="s">
        <v>287</v>
      </c>
      <c r="P3" s="306"/>
      <c r="U3" s="307"/>
      <c r="V3" s="307"/>
      <c r="W3" s="307"/>
      <c r="X3" s="307"/>
    </row>
    <row r="4" spans="1:27" x14ac:dyDescent="0.25">
      <c r="A4" s="303"/>
      <c r="P4" s="304"/>
    </row>
    <row r="5" spans="1:27" x14ac:dyDescent="0.25">
      <c r="A5" s="254" t="s">
        <v>286</v>
      </c>
      <c r="P5" s="304"/>
    </row>
    <row r="6" spans="1:27" x14ac:dyDescent="0.25">
      <c r="A6" s="303"/>
      <c r="P6" s="304"/>
    </row>
    <row r="7" spans="1:27" ht="13" x14ac:dyDescent="0.3">
      <c r="A7" s="308" t="s">
        <v>334</v>
      </c>
      <c r="B7" s="309"/>
      <c r="C7" s="310"/>
      <c r="D7" s="307"/>
      <c r="E7" s="307"/>
      <c r="F7" s="307"/>
      <c r="G7" s="307"/>
      <c r="H7" s="307"/>
      <c r="I7" s="307"/>
      <c r="J7" s="307"/>
      <c r="K7" s="307"/>
      <c r="L7" s="307"/>
      <c r="M7" s="307"/>
      <c r="N7" s="307"/>
      <c r="O7" s="307"/>
      <c r="P7" s="311"/>
      <c r="Q7" s="307"/>
      <c r="R7" s="307"/>
      <c r="S7" s="307"/>
      <c r="T7" s="307"/>
      <c r="U7" s="307"/>
      <c r="V7" s="307"/>
      <c r="W7" s="307"/>
      <c r="X7" s="307"/>
      <c r="Y7" s="307"/>
      <c r="Z7" s="307"/>
    </row>
    <row r="8" spans="1:27" ht="14.5" x14ac:dyDescent="0.35">
      <c r="A8" s="312" t="s">
        <v>285</v>
      </c>
      <c r="B8" s="313"/>
      <c r="C8" s="313"/>
      <c r="D8" s="313"/>
      <c r="E8" s="313"/>
      <c r="F8" s="314"/>
      <c r="G8" s="315" t="s">
        <v>284</v>
      </c>
      <c r="H8" s="313"/>
      <c r="I8" s="314"/>
      <c r="J8" s="232" t="s">
        <v>233</v>
      </c>
      <c r="K8" s="232" t="s">
        <v>234</v>
      </c>
      <c r="L8" s="232" t="s">
        <v>235</v>
      </c>
      <c r="M8" s="232" t="s">
        <v>236</v>
      </c>
      <c r="N8" s="232" t="s">
        <v>237</v>
      </c>
      <c r="O8" s="232" t="s">
        <v>238</v>
      </c>
      <c r="P8" s="232" t="s">
        <v>239</v>
      </c>
      <c r="Q8" s="316"/>
      <c r="R8" s="316"/>
      <c r="S8" s="316"/>
      <c r="T8" s="316"/>
      <c r="U8" s="316"/>
      <c r="V8" s="316"/>
      <c r="W8" s="316"/>
      <c r="X8" s="316"/>
      <c r="Y8" s="316"/>
      <c r="Z8" s="316"/>
      <c r="AA8" s="316"/>
    </row>
    <row r="9" spans="1:27" ht="18" customHeight="1" x14ac:dyDescent="0.35">
      <c r="A9" s="253" t="s">
        <v>283</v>
      </c>
      <c r="B9" s="249"/>
      <c r="C9" s="249"/>
      <c r="D9" s="249"/>
      <c r="E9" s="249"/>
      <c r="F9" s="257"/>
      <c r="G9" s="252" t="s">
        <v>282</v>
      </c>
      <c r="H9" s="251"/>
      <c r="I9" s="258"/>
      <c r="J9" s="589" t="str">
        <f>INDEX('5.1.1 Pricing Schedule'!$C:$C,MATCH('5.1.5 PS5'!J$8,'5.1.1 Pricing Schedule'!$A:$A,0))</f>
        <v xml:space="preserve">The supply and delivery of multi-function tests set; software modules and accessories as required by Eskom, for testing protection schemes. </v>
      </c>
      <c r="K9" s="589" t="str">
        <f>INDEX('5.1.1 Pricing Schedule'!$C:$C,MATCH('5.1.5 PS5'!K$8,'5.1.1 Pricing Schedule'!$A:$A,0))</f>
        <v xml:space="preserve">The supply and delivery of multi-function tests set; software modules and accessories as required by Eskom, for testing  metering schemes. </v>
      </c>
      <c r="L9" s="589" t="str">
        <f>INDEX('5.1.1 Pricing Schedule'!$C:$C,MATCH('5.1.5 PS5'!L$8,'5.1.1 Pricing Schedule'!$A:$A,0))</f>
        <v xml:space="preserve">The supply of cyber security and IEC 61850 testing, monitoring and analysing tools.   </v>
      </c>
      <c r="M9" s="589" t="str">
        <f>INDEX('5.1.1 Pricing Schedule'!$C:$C,MATCH('5.1.5 PS5'!M$8,'5.1.1 Pricing Schedule'!$A:$A,0))</f>
        <v>The development and supply of automated test templates for the MFT</v>
      </c>
      <c r="N9" s="589" t="str">
        <f>INDEX('5.1.1 Pricing Schedule'!$C:$C,MATCH('5.1.5 PS5'!N$8,'5.1.1 Pricing Schedule'!$A:$A,0))</f>
        <v>The repair and calibration of the supplied units.</v>
      </c>
      <c r="O9" s="589" t="str">
        <f>INDEX('5.1.1 Pricing Schedule'!$C:$C,MATCH('5.1.5 PS5'!O$8,'5.1.1 Pricing Schedule'!$A:$A,0))</f>
        <v>Training for Eskom personnel</v>
      </c>
      <c r="P9" s="589"/>
      <c r="Q9" s="317"/>
      <c r="R9" s="317"/>
      <c r="S9" s="317"/>
      <c r="T9" s="317"/>
      <c r="U9" s="317"/>
      <c r="V9" s="317"/>
      <c r="W9" s="317"/>
      <c r="X9" s="317"/>
      <c r="Y9" s="317"/>
      <c r="Z9" s="317"/>
      <c r="AA9" s="317"/>
    </row>
    <row r="10" spans="1:27" ht="18" customHeight="1" x14ac:dyDescent="0.3">
      <c r="A10" s="250" t="s">
        <v>281</v>
      </c>
      <c r="B10" s="249"/>
      <c r="C10" s="249"/>
      <c r="D10" s="249"/>
      <c r="E10" s="249"/>
      <c r="F10" s="257"/>
      <c r="G10" s="318"/>
      <c r="I10" s="319"/>
      <c r="J10" s="589"/>
      <c r="K10" s="589"/>
      <c r="L10" s="589"/>
      <c r="M10" s="589"/>
      <c r="N10" s="589"/>
      <c r="O10" s="589"/>
      <c r="P10" s="589"/>
      <c r="Q10" s="317"/>
      <c r="R10" s="317"/>
      <c r="S10" s="317"/>
      <c r="T10" s="317"/>
      <c r="U10" s="317"/>
      <c r="V10" s="317"/>
      <c r="W10" s="317"/>
      <c r="X10" s="317"/>
      <c r="Y10" s="317"/>
      <c r="Z10" s="317"/>
      <c r="AA10" s="317"/>
    </row>
    <row r="11" spans="1:27" ht="41.25" customHeight="1" x14ac:dyDescent="0.3">
      <c r="A11" s="248" t="s">
        <v>280</v>
      </c>
      <c r="B11" s="247"/>
      <c r="C11" s="247"/>
      <c r="D11" s="247"/>
      <c r="E11" s="247"/>
      <c r="F11" s="256"/>
      <c r="G11" s="320"/>
      <c r="H11" s="321"/>
      <c r="I11" s="322"/>
      <c r="J11" s="589"/>
      <c r="K11" s="589"/>
      <c r="L11" s="589"/>
      <c r="M11" s="589"/>
      <c r="N11" s="589"/>
      <c r="O11" s="589"/>
      <c r="P11" s="589"/>
      <c r="Q11" s="317"/>
      <c r="R11" s="317"/>
      <c r="S11" s="317"/>
      <c r="T11" s="317"/>
      <c r="U11" s="317"/>
      <c r="V11" s="317"/>
      <c r="W11" s="317"/>
      <c r="X11" s="317"/>
      <c r="Y11" s="317"/>
      <c r="Z11" s="317"/>
      <c r="AA11" s="317"/>
    </row>
    <row r="12" spans="1:27" x14ac:dyDescent="0.25">
      <c r="A12" s="303" t="s">
        <v>333</v>
      </c>
      <c r="I12" s="301" t="s">
        <v>313</v>
      </c>
      <c r="J12" s="323"/>
      <c r="K12" s="323"/>
      <c r="L12" s="323"/>
      <c r="M12" s="323"/>
      <c r="N12" s="323"/>
      <c r="O12" s="323"/>
      <c r="P12" s="323"/>
      <c r="Q12" s="317"/>
      <c r="R12" s="317"/>
      <c r="S12" s="317"/>
      <c r="T12" s="317"/>
      <c r="U12" s="317"/>
      <c r="V12" s="317"/>
      <c r="W12" s="317"/>
      <c r="X12" s="317"/>
      <c r="Y12" s="317"/>
      <c r="Z12" s="317"/>
      <c r="AA12" s="317"/>
    </row>
    <row r="13" spans="1:27" x14ac:dyDescent="0.25">
      <c r="A13" s="303" t="s">
        <v>332</v>
      </c>
      <c r="I13" s="301" t="s">
        <v>313</v>
      </c>
      <c r="J13" s="323"/>
      <c r="K13" s="323"/>
      <c r="L13" s="323"/>
      <c r="M13" s="323"/>
      <c r="N13" s="323"/>
      <c r="O13" s="323"/>
      <c r="P13" s="323"/>
      <c r="Q13" s="317"/>
      <c r="R13" s="317"/>
      <c r="S13" s="317"/>
      <c r="T13" s="317"/>
      <c r="U13" s="317"/>
      <c r="V13" s="317"/>
      <c r="W13" s="317"/>
      <c r="X13" s="317"/>
      <c r="Y13" s="317"/>
      <c r="Z13" s="317"/>
      <c r="AA13" s="317"/>
    </row>
    <row r="14" spans="1:27" x14ac:dyDescent="0.25">
      <c r="A14" s="303" t="s">
        <v>331</v>
      </c>
      <c r="I14" s="301" t="s">
        <v>313</v>
      </c>
      <c r="J14" s="323"/>
      <c r="K14" s="323"/>
      <c r="L14" s="323"/>
      <c r="M14" s="323"/>
      <c r="N14" s="323"/>
      <c r="O14" s="323"/>
      <c r="P14" s="323"/>
      <c r="Q14" s="317"/>
      <c r="R14" s="317"/>
      <c r="S14" s="317"/>
      <c r="T14" s="317"/>
      <c r="U14" s="317"/>
      <c r="V14" s="317"/>
      <c r="W14" s="317"/>
      <c r="X14" s="317"/>
      <c r="Y14" s="317"/>
      <c r="Z14" s="317"/>
      <c r="AA14" s="317"/>
    </row>
    <row r="15" spans="1:27" x14ac:dyDescent="0.25">
      <c r="A15" s="303" t="s">
        <v>330</v>
      </c>
      <c r="I15" s="301" t="s">
        <v>313</v>
      </c>
      <c r="J15" s="323"/>
      <c r="K15" s="323"/>
      <c r="L15" s="323"/>
      <c r="M15" s="323"/>
      <c r="N15" s="323"/>
      <c r="O15" s="323"/>
      <c r="P15" s="323"/>
      <c r="Q15" s="317"/>
      <c r="R15" s="317"/>
      <c r="S15" s="317"/>
      <c r="T15" s="317"/>
      <c r="U15" s="317"/>
      <c r="V15" s="317"/>
      <c r="W15" s="317"/>
      <c r="X15" s="317"/>
      <c r="Y15" s="317"/>
      <c r="Z15" s="317"/>
      <c r="AA15" s="317"/>
    </row>
    <row r="16" spans="1:27" x14ac:dyDescent="0.25">
      <c r="A16" s="303" t="s">
        <v>329</v>
      </c>
      <c r="I16" s="301" t="s">
        <v>313</v>
      </c>
      <c r="J16" s="323"/>
      <c r="K16" s="323"/>
      <c r="L16" s="323"/>
      <c r="M16" s="323"/>
      <c r="N16" s="323"/>
      <c r="O16" s="323"/>
      <c r="P16" s="323"/>
      <c r="Q16" s="317"/>
      <c r="R16" s="317"/>
      <c r="S16" s="317"/>
      <c r="T16" s="317"/>
      <c r="U16" s="317"/>
      <c r="V16" s="317"/>
      <c r="W16" s="317"/>
      <c r="X16" s="317"/>
      <c r="Y16" s="317"/>
      <c r="Z16" s="317"/>
      <c r="AA16" s="317"/>
    </row>
    <row r="17" spans="1:27" x14ac:dyDescent="0.25">
      <c r="A17" s="312" t="s">
        <v>328</v>
      </c>
      <c r="B17" s="313"/>
      <c r="C17" s="313"/>
      <c r="D17" s="313"/>
      <c r="E17" s="313"/>
      <c r="F17" s="313"/>
      <c r="G17" s="313" t="s">
        <v>327</v>
      </c>
      <c r="H17" s="313"/>
      <c r="I17" s="301" t="s">
        <v>313</v>
      </c>
      <c r="J17" s="255">
        <f t="shared" ref="J17:P17" si="0">SUM(J13:J16)</f>
        <v>0</v>
      </c>
      <c r="K17" s="255">
        <f t="shared" si="0"/>
        <v>0</v>
      </c>
      <c r="L17" s="255">
        <f t="shared" si="0"/>
        <v>0</v>
      </c>
      <c r="M17" s="255">
        <f t="shared" si="0"/>
        <v>0</v>
      </c>
      <c r="N17" s="255">
        <f t="shared" si="0"/>
        <v>0</v>
      </c>
      <c r="O17" s="255">
        <f t="shared" si="0"/>
        <v>0</v>
      </c>
      <c r="P17" s="255">
        <f t="shared" si="0"/>
        <v>0</v>
      </c>
      <c r="Q17" s="324"/>
      <c r="R17" s="324"/>
      <c r="S17" s="324"/>
      <c r="T17" s="324"/>
      <c r="U17" s="324"/>
      <c r="V17" s="324"/>
      <c r="W17" s="324"/>
      <c r="X17" s="324"/>
      <c r="Y17" s="324"/>
      <c r="Z17" s="324"/>
      <c r="AA17" s="324"/>
    </row>
    <row r="18" spans="1:27" x14ac:dyDescent="0.25">
      <c r="A18" s="303" t="s">
        <v>326</v>
      </c>
      <c r="I18" s="301" t="s">
        <v>313</v>
      </c>
      <c r="J18" s="264"/>
      <c r="K18" s="264"/>
      <c r="L18" s="264"/>
      <c r="M18" s="264"/>
      <c r="N18" s="264"/>
      <c r="O18" s="264"/>
      <c r="P18" s="264"/>
      <c r="Q18" s="317"/>
      <c r="R18" s="317"/>
      <c r="S18" s="317"/>
      <c r="T18" s="317"/>
      <c r="U18" s="317"/>
      <c r="V18" s="317"/>
      <c r="W18" s="317"/>
      <c r="X18" s="317"/>
      <c r="Y18" s="317"/>
      <c r="Z18" s="317"/>
      <c r="AA18" s="317"/>
    </row>
    <row r="19" spans="1:27" x14ac:dyDescent="0.25">
      <c r="A19" s="303" t="s">
        <v>325</v>
      </c>
      <c r="I19" s="301" t="s">
        <v>313</v>
      </c>
      <c r="J19" s="325"/>
      <c r="K19" s="325"/>
      <c r="L19" s="325"/>
      <c r="M19" s="325"/>
      <c r="N19" s="325"/>
      <c r="O19" s="325"/>
      <c r="P19" s="325"/>
      <c r="Q19" s="317"/>
      <c r="R19" s="317"/>
      <c r="S19" s="317"/>
      <c r="T19" s="317"/>
      <c r="U19" s="317"/>
      <c r="V19" s="317"/>
      <c r="W19" s="317"/>
      <c r="X19" s="317"/>
      <c r="Y19" s="317"/>
      <c r="Z19" s="317"/>
      <c r="AA19" s="317"/>
    </row>
    <row r="20" spans="1:27" x14ac:dyDescent="0.25">
      <c r="A20" s="303" t="s">
        <v>324</v>
      </c>
      <c r="I20" s="301" t="s">
        <v>313</v>
      </c>
      <c r="J20" s="325"/>
      <c r="K20" s="325"/>
      <c r="L20" s="325"/>
      <c r="M20" s="325"/>
      <c r="N20" s="325"/>
      <c r="O20" s="325"/>
      <c r="P20" s="325"/>
      <c r="Q20" s="317"/>
      <c r="R20" s="317"/>
      <c r="S20" s="317"/>
      <c r="T20" s="317"/>
      <c r="U20" s="317"/>
      <c r="V20" s="317"/>
      <c r="W20" s="317"/>
      <c r="X20" s="317"/>
      <c r="Y20" s="317"/>
      <c r="Z20" s="317"/>
      <c r="AA20" s="317"/>
    </row>
    <row r="21" spans="1:27" x14ac:dyDescent="0.25">
      <c r="A21" s="303" t="s">
        <v>323</v>
      </c>
      <c r="I21" s="301" t="s">
        <v>313</v>
      </c>
      <c r="J21" s="325"/>
      <c r="K21" s="325"/>
      <c r="L21" s="325"/>
      <c r="M21" s="325"/>
      <c r="N21" s="325"/>
      <c r="O21" s="325"/>
      <c r="P21" s="325"/>
      <c r="Q21" s="317"/>
      <c r="R21" s="317"/>
      <c r="S21" s="317"/>
      <c r="T21" s="317"/>
      <c r="U21" s="317"/>
      <c r="V21" s="317"/>
      <c r="W21" s="317"/>
      <c r="X21" s="317"/>
      <c r="Y21" s="317"/>
      <c r="Z21" s="317"/>
      <c r="AA21" s="317"/>
    </row>
    <row r="22" spans="1:27" x14ac:dyDescent="0.25">
      <c r="A22" s="303" t="s">
        <v>322</v>
      </c>
      <c r="I22" s="301" t="s">
        <v>313</v>
      </c>
      <c r="J22" s="325"/>
      <c r="K22" s="325"/>
      <c r="L22" s="325"/>
      <c r="M22" s="325"/>
      <c r="N22" s="325"/>
      <c r="O22" s="325"/>
      <c r="P22" s="325"/>
      <c r="Q22" s="317"/>
      <c r="R22" s="317"/>
      <c r="S22" s="317"/>
      <c r="T22" s="317"/>
      <c r="U22" s="317"/>
      <c r="V22" s="317"/>
      <c r="W22" s="317"/>
      <c r="X22" s="317"/>
      <c r="Y22" s="317"/>
      <c r="Z22" s="317"/>
      <c r="AA22" s="317"/>
    </row>
    <row r="23" spans="1:27" x14ac:dyDescent="0.25">
      <c r="A23" s="312" t="s">
        <v>321</v>
      </c>
      <c r="B23" s="313"/>
      <c r="C23" s="313"/>
      <c r="D23" s="313"/>
      <c r="E23" s="313"/>
      <c r="F23" s="313"/>
      <c r="G23" s="313" t="s">
        <v>320</v>
      </c>
      <c r="H23" s="313"/>
      <c r="I23" s="301" t="s">
        <v>313</v>
      </c>
      <c r="J23" s="326">
        <f t="shared" ref="J23:P23" si="1">SUM(J18:J22)</f>
        <v>0</v>
      </c>
      <c r="K23" s="326">
        <f t="shared" si="1"/>
        <v>0</v>
      </c>
      <c r="L23" s="326">
        <f t="shared" si="1"/>
        <v>0</v>
      </c>
      <c r="M23" s="326">
        <f t="shared" si="1"/>
        <v>0</v>
      </c>
      <c r="N23" s="326">
        <f t="shared" si="1"/>
        <v>0</v>
      </c>
      <c r="O23" s="326">
        <f t="shared" si="1"/>
        <v>0</v>
      </c>
      <c r="P23" s="326">
        <f t="shared" si="1"/>
        <v>0</v>
      </c>
      <c r="Q23" s="324"/>
      <c r="R23" s="324"/>
      <c r="S23" s="324"/>
      <c r="T23" s="324"/>
      <c r="U23" s="324"/>
      <c r="V23" s="324"/>
      <c r="W23" s="324"/>
      <c r="X23" s="324"/>
      <c r="Y23" s="324"/>
      <c r="Z23" s="324"/>
      <c r="AA23" s="324"/>
    </row>
    <row r="24" spans="1:27" x14ac:dyDescent="0.25">
      <c r="A24" s="303" t="s">
        <v>319</v>
      </c>
      <c r="I24" s="301" t="s">
        <v>313</v>
      </c>
      <c r="J24" s="325"/>
      <c r="K24" s="325"/>
      <c r="L24" s="325"/>
      <c r="M24" s="325"/>
      <c r="N24" s="325"/>
      <c r="O24" s="325"/>
      <c r="P24" s="325"/>
      <c r="Q24" s="317"/>
      <c r="R24" s="317"/>
      <c r="S24" s="317"/>
      <c r="T24" s="317"/>
      <c r="U24" s="317"/>
      <c r="V24" s="317"/>
      <c r="W24" s="317"/>
      <c r="X24" s="317"/>
      <c r="Y24" s="317"/>
      <c r="Z24" s="317"/>
      <c r="AA24" s="317"/>
    </row>
    <row r="25" spans="1:27" x14ac:dyDescent="0.25">
      <c r="A25" s="303" t="s">
        <v>318</v>
      </c>
      <c r="I25" s="301" t="s">
        <v>313</v>
      </c>
      <c r="J25" s="325"/>
      <c r="K25" s="325"/>
      <c r="L25" s="325"/>
      <c r="M25" s="325"/>
      <c r="N25" s="325"/>
      <c r="O25" s="325"/>
      <c r="P25" s="325"/>
      <c r="Q25" s="317"/>
      <c r="R25" s="317"/>
      <c r="S25" s="317"/>
      <c r="T25" s="317"/>
      <c r="U25" s="317"/>
      <c r="V25" s="317"/>
      <c r="W25" s="317"/>
      <c r="X25" s="317"/>
      <c r="Y25" s="317"/>
      <c r="Z25" s="317"/>
      <c r="AA25" s="317"/>
    </row>
    <row r="26" spans="1:27" x14ac:dyDescent="0.25">
      <c r="A26" s="312" t="s">
        <v>317</v>
      </c>
      <c r="B26" s="313"/>
      <c r="C26" s="313"/>
      <c r="D26" s="313"/>
      <c r="E26" s="313"/>
      <c r="F26" s="313"/>
      <c r="G26" s="313" t="s">
        <v>316</v>
      </c>
      <c r="H26" s="313"/>
      <c r="I26" s="301" t="s">
        <v>313</v>
      </c>
      <c r="J26" s="326">
        <f t="shared" ref="J26:P26" si="2">SUM(J24:J25)</f>
        <v>0</v>
      </c>
      <c r="K26" s="326">
        <f t="shared" si="2"/>
        <v>0</v>
      </c>
      <c r="L26" s="326">
        <f t="shared" si="2"/>
        <v>0</v>
      </c>
      <c r="M26" s="326">
        <f t="shared" si="2"/>
        <v>0</v>
      </c>
      <c r="N26" s="326">
        <f t="shared" si="2"/>
        <v>0</v>
      </c>
      <c r="O26" s="326">
        <f t="shared" si="2"/>
        <v>0</v>
      </c>
      <c r="P26" s="326">
        <f t="shared" si="2"/>
        <v>0</v>
      </c>
      <c r="Q26" s="324"/>
      <c r="R26" s="324"/>
      <c r="S26" s="324"/>
      <c r="T26" s="324"/>
      <c r="U26" s="324"/>
      <c r="V26" s="324"/>
      <c r="W26" s="324"/>
      <c r="X26" s="324"/>
      <c r="Y26" s="324"/>
      <c r="Z26" s="324"/>
      <c r="AA26" s="324"/>
    </row>
    <row r="27" spans="1:27" s="328" customFormat="1" ht="13" thickBot="1" x14ac:dyDescent="0.3">
      <c r="A27" s="327" t="s">
        <v>315</v>
      </c>
      <c r="F27" s="329"/>
      <c r="G27" s="328" t="s">
        <v>314</v>
      </c>
      <c r="I27" s="328" t="s">
        <v>313</v>
      </c>
      <c r="J27" s="330">
        <f t="shared" ref="J27:P27" si="3">J17+J23+J26</f>
        <v>0</v>
      </c>
      <c r="K27" s="330">
        <f t="shared" si="3"/>
        <v>0</v>
      </c>
      <c r="L27" s="330">
        <f t="shared" si="3"/>
        <v>0</v>
      </c>
      <c r="M27" s="330">
        <f t="shared" si="3"/>
        <v>0</v>
      </c>
      <c r="N27" s="330">
        <f t="shared" si="3"/>
        <v>0</v>
      </c>
      <c r="O27" s="330">
        <f t="shared" si="3"/>
        <v>0</v>
      </c>
      <c r="P27" s="330">
        <f t="shared" si="3"/>
        <v>0</v>
      </c>
      <c r="Q27" s="331"/>
      <c r="R27" s="331"/>
      <c r="S27" s="331"/>
      <c r="T27" s="331"/>
      <c r="U27" s="331"/>
      <c r="V27" s="331"/>
      <c r="W27" s="331"/>
      <c r="X27" s="331"/>
      <c r="Y27" s="331"/>
      <c r="Z27" s="331"/>
      <c r="AA27" s="331"/>
    </row>
    <row r="28" spans="1:27" ht="13" thickBot="1" x14ac:dyDescent="0.3">
      <c r="A28" s="332"/>
      <c r="B28" s="333"/>
      <c r="C28" s="333"/>
      <c r="D28" s="333"/>
      <c r="E28" s="333"/>
      <c r="F28" s="334"/>
      <c r="G28" s="333"/>
      <c r="H28" s="333"/>
      <c r="I28" s="333"/>
      <c r="J28" s="335"/>
      <c r="K28" s="335"/>
      <c r="L28" s="335"/>
      <c r="M28" s="335"/>
      <c r="N28" s="335"/>
      <c r="O28" s="335"/>
      <c r="P28" s="335"/>
      <c r="Q28" s="324"/>
      <c r="R28" s="324"/>
      <c r="S28" s="324"/>
      <c r="T28" s="324"/>
      <c r="U28" s="324"/>
      <c r="V28" s="324"/>
      <c r="W28" s="324"/>
      <c r="X28" s="324"/>
      <c r="Y28" s="324"/>
      <c r="Z28" s="324"/>
      <c r="AA28" s="336"/>
    </row>
    <row r="29" spans="1:27" x14ac:dyDescent="0.25">
      <c r="A29" s="303" t="s">
        <v>312</v>
      </c>
      <c r="J29" s="337"/>
      <c r="K29" s="337"/>
      <c r="L29" s="337"/>
      <c r="M29" s="337"/>
      <c r="N29" s="337"/>
      <c r="O29" s="337"/>
      <c r="P29" s="337"/>
      <c r="Q29" s="317"/>
      <c r="R29" s="317"/>
      <c r="S29" s="317"/>
      <c r="T29" s="317"/>
      <c r="U29" s="317"/>
      <c r="V29" s="317"/>
      <c r="W29" s="317"/>
      <c r="X29" s="317"/>
      <c r="Y29" s="317"/>
      <c r="Z29" s="317"/>
      <c r="AA29" s="317"/>
    </row>
    <row r="30" spans="1:27" x14ac:dyDescent="0.25">
      <c r="A30" s="303" t="s">
        <v>311</v>
      </c>
      <c r="J30" s="337"/>
      <c r="K30" s="337"/>
      <c r="L30" s="337"/>
      <c r="M30" s="337"/>
      <c r="N30" s="337"/>
      <c r="O30" s="337"/>
      <c r="P30" s="337"/>
      <c r="Q30" s="317"/>
      <c r="R30" s="317"/>
      <c r="S30" s="317"/>
      <c r="T30" s="317"/>
      <c r="U30" s="317"/>
      <c r="V30" s="317"/>
      <c r="W30" s="317"/>
      <c r="X30" s="317"/>
      <c r="Y30" s="317"/>
      <c r="Z30" s="317"/>
      <c r="AA30" s="317"/>
    </row>
    <row r="31" spans="1:27" x14ac:dyDescent="0.25">
      <c r="A31" s="254" t="s">
        <v>310</v>
      </c>
      <c r="J31" s="337"/>
      <c r="K31" s="337"/>
      <c r="L31" s="337"/>
      <c r="M31" s="337"/>
      <c r="N31" s="337"/>
      <c r="O31" s="337"/>
      <c r="P31" s="337"/>
      <c r="Q31" s="317"/>
      <c r="R31" s="317"/>
      <c r="S31" s="317"/>
      <c r="T31" s="317"/>
      <c r="U31" s="317"/>
      <c r="V31" s="317"/>
      <c r="W31" s="317"/>
      <c r="X31" s="317"/>
      <c r="Y31" s="317"/>
      <c r="Z31" s="317"/>
      <c r="AA31" s="317"/>
    </row>
    <row r="32" spans="1:27" x14ac:dyDescent="0.25">
      <c r="A32" s="338" t="s">
        <v>309</v>
      </c>
      <c r="B32" s="313"/>
      <c r="C32" s="313"/>
      <c r="D32" s="339"/>
      <c r="E32" s="313"/>
      <c r="F32" s="313"/>
      <c r="G32" s="339" t="s">
        <v>308</v>
      </c>
      <c r="H32" s="313"/>
      <c r="I32" s="313"/>
      <c r="J32" s="340">
        <f t="shared" ref="J32:P32" si="4">SUM(J30:J31)</f>
        <v>0</v>
      </c>
      <c r="K32" s="340">
        <f t="shared" si="4"/>
        <v>0</v>
      </c>
      <c r="L32" s="340">
        <f t="shared" si="4"/>
        <v>0</v>
      </c>
      <c r="M32" s="340">
        <f t="shared" si="4"/>
        <v>0</v>
      </c>
      <c r="N32" s="340">
        <f t="shared" si="4"/>
        <v>0</v>
      </c>
      <c r="O32" s="340">
        <f t="shared" si="4"/>
        <v>0</v>
      </c>
      <c r="P32" s="340">
        <f t="shared" si="4"/>
        <v>0</v>
      </c>
      <c r="Q32" s="324"/>
      <c r="R32" s="324"/>
      <c r="S32" s="324"/>
      <c r="T32" s="324"/>
      <c r="U32" s="324"/>
      <c r="V32" s="324"/>
      <c r="W32" s="324"/>
      <c r="X32" s="324"/>
      <c r="Y32" s="324"/>
      <c r="Z32" s="324"/>
      <c r="AA32" s="324"/>
    </row>
    <row r="33" spans="1:27" x14ac:dyDescent="0.25">
      <c r="A33" s="338" t="s">
        <v>307</v>
      </c>
      <c r="B33" s="313"/>
      <c r="C33" s="313"/>
      <c r="D33" s="313"/>
      <c r="E33" s="313"/>
      <c r="F33" s="313"/>
      <c r="G33" s="313"/>
      <c r="H33" s="313"/>
      <c r="I33" s="313"/>
      <c r="J33" s="337"/>
      <c r="K33" s="337"/>
      <c r="L33" s="337"/>
      <c r="M33" s="337"/>
      <c r="N33" s="337"/>
      <c r="O33" s="337"/>
      <c r="P33" s="337"/>
      <c r="Q33" s="317"/>
      <c r="R33" s="317"/>
      <c r="S33" s="317"/>
      <c r="T33" s="317"/>
      <c r="U33" s="317"/>
      <c r="V33" s="317"/>
      <c r="W33" s="317"/>
      <c r="X33" s="317"/>
      <c r="Y33" s="317"/>
      <c r="Z33" s="317"/>
      <c r="AA33" s="317"/>
    </row>
    <row r="34" spans="1:27" x14ac:dyDescent="0.25">
      <c r="A34" s="254" t="s">
        <v>306</v>
      </c>
      <c r="J34" s="341"/>
      <c r="K34" s="341"/>
      <c r="L34" s="341"/>
      <c r="M34" s="341"/>
      <c r="N34" s="341"/>
      <c r="O34" s="341"/>
      <c r="P34" s="341"/>
      <c r="Q34" s="317"/>
      <c r="R34" s="317"/>
      <c r="S34" s="317"/>
      <c r="T34" s="317"/>
      <c r="U34" s="317"/>
      <c r="V34" s="317"/>
      <c r="W34" s="317"/>
      <c r="X34" s="317"/>
      <c r="Y34" s="317"/>
      <c r="Z34" s="317"/>
      <c r="AA34" s="317"/>
    </row>
    <row r="35" spans="1:27" x14ac:dyDescent="0.25">
      <c r="A35" s="338" t="s">
        <v>305</v>
      </c>
      <c r="B35" s="313"/>
      <c r="C35" s="313"/>
      <c r="D35" s="313"/>
      <c r="E35" s="313"/>
      <c r="F35" s="313"/>
      <c r="G35" s="313" t="s">
        <v>304</v>
      </c>
      <c r="H35" s="313"/>
      <c r="I35" s="313"/>
      <c r="J35" s="340">
        <f t="shared" ref="J35:P35" si="5">SUM(J33:J34)</f>
        <v>0</v>
      </c>
      <c r="K35" s="340">
        <f t="shared" si="5"/>
        <v>0</v>
      </c>
      <c r="L35" s="340">
        <f t="shared" si="5"/>
        <v>0</v>
      </c>
      <c r="M35" s="340">
        <f t="shared" si="5"/>
        <v>0</v>
      </c>
      <c r="N35" s="340">
        <f t="shared" si="5"/>
        <v>0</v>
      </c>
      <c r="O35" s="340">
        <f t="shared" si="5"/>
        <v>0</v>
      </c>
      <c r="P35" s="340">
        <f t="shared" si="5"/>
        <v>0</v>
      </c>
      <c r="Q35" s="324"/>
      <c r="R35" s="324"/>
      <c r="S35" s="324"/>
      <c r="T35" s="324"/>
      <c r="U35" s="324"/>
      <c r="V35" s="324"/>
      <c r="W35" s="324"/>
      <c r="X35" s="324"/>
      <c r="Y35" s="324"/>
      <c r="Z35" s="324"/>
      <c r="AA35" s="324"/>
    </row>
    <row r="36" spans="1:27" x14ac:dyDescent="0.25">
      <c r="A36" s="338" t="s">
        <v>303</v>
      </c>
      <c r="B36" s="313"/>
      <c r="C36" s="313"/>
      <c r="D36" s="313"/>
      <c r="E36" s="313"/>
      <c r="F36" s="313"/>
      <c r="G36" s="313" t="s">
        <v>302</v>
      </c>
      <c r="H36" s="313"/>
      <c r="I36" s="313"/>
      <c r="J36" s="340">
        <f t="shared" ref="J36:P36" si="6">J32+J35</f>
        <v>0</v>
      </c>
      <c r="K36" s="340">
        <f t="shared" si="6"/>
        <v>0</v>
      </c>
      <c r="L36" s="340">
        <f t="shared" si="6"/>
        <v>0</v>
      </c>
      <c r="M36" s="340">
        <f t="shared" si="6"/>
        <v>0</v>
      </c>
      <c r="N36" s="340">
        <f t="shared" si="6"/>
        <v>0</v>
      </c>
      <c r="O36" s="340">
        <f t="shared" si="6"/>
        <v>0</v>
      </c>
      <c r="P36" s="340">
        <f t="shared" si="6"/>
        <v>0</v>
      </c>
      <c r="Q36" s="324"/>
      <c r="R36" s="324"/>
      <c r="S36" s="324"/>
      <c r="T36" s="324"/>
      <c r="U36" s="324"/>
      <c r="V36" s="324"/>
      <c r="W36" s="324"/>
      <c r="X36" s="324"/>
      <c r="Y36" s="324"/>
      <c r="Z36" s="324"/>
      <c r="AA36" s="324"/>
    </row>
    <row r="37" spans="1:27" x14ac:dyDescent="0.25">
      <c r="A37" s="342" t="s">
        <v>301</v>
      </c>
      <c r="J37" s="343"/>
      <c r="K37" s="343"/>
      <c r="L37" s="343"/>
      <c r="M37" s="343"/>
      <c r="N37" s="343"/>
      <c r="O37" s="343"/>
      <c r="P37" s="343"/>
      <c r="Q37" s="324"/>
      <c r="R37" s="324"/>
      <c r="S37" s="324"/>
      <c r="T37" s="324"/>
      <c r="U37" s="324"/>
      <c r="V37" s="324"/>
      <c r="W37" s="324"/>
      <c r="X37" s="324"/>
      <c r="Y37" s="324"/>
      <c r="Z37" s="324"/>
      <c r="AA37" s="324"/>
    </row>
    <row r="38" spans="1:27" x14ac:dyDescent="0.25">
      <c r="A38" s="254" t="s">
        <v>300</v>
      </c>
      <c r="J38" s="343"/>
      <c r="K38" s="343"/>
      <c r="L38" s="343"/>
      <c r="M38" s="343"/>
      <c r="N38" s="343"/>
      <c r="O38" s="343"/>
      <c r="P38" s="343"/>
      <c r="Q38" s="324"/>
      <c r="R38" s="324"/>
      <c r="S38" s="324"/>
      <c r="T38" s="324"/>
      <c r="U38" s="324"/>
      <c r="V38" s="324"/>
      <c r="W38" s="324"/>
      <c r="X38" s="324"/>
      <c r="Y38" s="324"/>
      <c r="Z38" s="324"/>
      <c r="AA38" s="324"/>
    </row>
    <row r="39" spans="1:27" x14ac:dyDescent="0.25">
      <c r="A39" s="254" t="s">
        <v>299</v>
      </c>
      <c r="J39" s="343"/>
      <c r="K39" s="343"/>
      <c r="L39" s="343"/>
      <c r="M39" s="343"/>
      <c r="N39" s="343"/>
      <c r="O39" s="343"/>
      <c r="P39" s="343"/>
      <c r="Q39" s="324"/>
      <c r="R39" s="324"/>
      <c r="S39" s="324"/>
      <c r="T39" s="324"/>
      <c r="U39" s="324"/>
      <c r="V39" s="324"/>
      <c r="W39" s="324"/>
      <c r="X39" s="324"/>
      <c r="Y39" s="324"/>
      <c r="Z39" s="324"/>
      <c r="AA39" s="324"/>
    </row>
    <row r="40" spans="1:27" x14ac:dyDescent="0.25">
      <c r="A40" s="338" t="s">
        <v>298</v>
      </c>
      <c r="B40" s="313"/>
      <c r="C40" s="313"/>
      <c r="D40" s="313"/>
      <c r="E40" s="313"/>
      <c r="F40" s="313"/>
      <c r="G40" s="313" t="s">
        <v>297</v>
      </c>
      <c r="H40" s="313"/>
      <c r="I40" s="313"/>
      <c r="J40" s="340">
        <f t="shared" ref="J40:P40" si="7">SUM(J38:J39)</f>
        <v>0</v>
      </c>
      <c r="K40" s="340">
        <f t="shared" si="7"/>
        <v>0</v>
      </c>
      <c r="L40" s="340">
        <f t="shared" si="7"/>
        <v>0</v>
      </c>
      <c r="M40" s="340">
        <f t="shared" si="7"/>
        <v>0</v>
      </c>
      <c r="N40" s="340">
        <f t="shared" si="7"/>
        <v>0</v>
      </c>
      <c r="O40" s="340">
        <f t="shared" si="7"/>
        <v>0</v>
      </c>
      <c r="P40" s="340">
        <f t="shared" si="7"/>
        <v>0</v>
      </c>
      <c r="Q40" s="324"/>
      <c r="R40" s="324"/>
      <c r="S40" s="324"/>
      <c r="T40" s="324"/>
      <c r="U40" s="324"/>
      <c r="V40" s="324"/>
      <c r="W40" s="324"/>
      <c r="X40" s="324"/>
      <c r="Y40" s="324"/>
      <c r="Z40" s="324"/>
      <c r="AA40" s="324"/>
    </row>
    <row r="41" spans="1:27" x14ac:dyDescent="0.25">
      <c r="A41" s="254" t="s">
        <v>296</v>
      </c>
      <c r="J41" s="341"/>
      <c r="K41" s="341"/>
      <c r="L41" s="341"/>
      <c r="M41" s="341"/>
      <c r="N41" s="341"/>
      <c r="O41" s="341"/>
      <c r="P41" s="341"/>
      <c r="Q41" s="317"/>
      <c r="R41" s="317"/>
      <c r="S41" s="317"/>
      <c r="T41" s="317"/>
      <c r="U41" s="317"/>
      <c r="V41" s="317"/>
      <c r="W41" s="317"/>
      <c r="X41" s="317"/>
      <c r="Y41" s="317"/>
      <c r="Z41" s="317"/>
      <c r="AA41" s="317"/>
    </row>
    <row r="42" spans="1:27" x14ac:dyDescent="0.25">
      <c r="A42" s="254" t="s">
        <v>295</v>
      </c>
      <c r="J42" s="341"/>
      <c r="K42" s="341"/>
      <c r="L42" s="341"/>
      <c r="M42" s="341"/>
      <c r="N42" s="341"/>
      <c r="O42" s="341"/>
      <c r="P42" s="341"/>
      <c r="Q42" s="317"/>
      <c r="R42" s="317"/>
      <c r="S42" s="317"/>
      <c r="T42" s="317"/>
      <c r="U42" s="317"/>
      <c r="V42" s="317"/>
      <c r="W42" s="317"/>
      <c r="X42" s="317"/>
      <c r="Y42" s="317"/>
      <c r="Z42" s="317"/>
      <c r="AA42" s="317"/>
    </row>
    <row r="43" spans="1:27" x14ac:dyDescent="0.25">
      <c r="A43" s="338" t="s">
        <v>294</v>
      </c>
      <c r="B43" s="313"/>
      <c r="C43" s="313"/>
      <c r="D43" s="313"/>
      <c r="E43" s="313"/>
      <c r="F43" s="339"/>
      <c r="G43" s="339" t="s">
        <v>293</v>
      </c>
      <c r="H43" s="313"/>
      <c r="I43" s="313"/>
      <c r="J43" s="340">
        <f t="shared" ref="J43:P43" si="8">SUM(J41:J42)</f>
        <v>0</v>
      </c>
      <c r="K43" s="340">
        <f t="shared" si="8"/>
        <v>0</v>
      </c>
      <c r="L43" s="340">
        <f t="shared" si="8"/>
        <v>0</v>
      </c>
      <c r="M43" s="340">
        <f t="shared" si="8"/>
        <v>0</v>
      </c>
      <c r="N43" s="340">
        <f t="shared" si="8"/>
        <v>0</v>
      </c>
      <c r="O43" s="340">
        <f t="shared" si="8"/>
        <v>0</v>
      </c>
      <c r="P43" s="340">
        <f t="shared" si="8"/>
        <v>0</v>
      </c>
      <c r="Q43" s="324"/>
      <c r="R43" s="324"/>
      <c r="S43" s="324"/>
      <c r="T43" s="324"/>
      <c r="U43" s="324"/>
      <c r="V43" s="324"/>
      <c r="W43" s="324"/>
      <c r="X43" s="324"/>
      <c r="Y43" s="324"/>
      <c r="Z43" s="324"/>
      <c r="AA43" s="324"/>
    </row>
    <row r="44" spans="1:27" x14ac:dyDescent="0.25">
      <c r="A44" s="254" t="s">
        <v>292</v>
      </c>
      <c r="F44" s="302"/>
      <c r="G44" s="302"/>
      <c r="J44" s="344">
        <f t="shared" ref="J44:P44" si="9">J27+J36+J43+J40</f>
        <v>0</v>
      </c>
      <c r="K44" s="344">
        <f t="shared" si="9"/>
        <v>0</v>
      </c>
      <c r="L44" s="344">
        <f t="shared" si="9"/>
        <v>0</v>
      </c>
      <c r="M44" s="344">
        <f t="shared" si="9"/>
        <v>0</v>
      </c>
      <c r="N44" s="344">
        <f t="shared" si="9"/>
        <v>0</v>
      </c>
      <c r="O44" s="344">
        <f t="shared" si="9"/>
        <v>0</v>
      </c>
      <c r="P44" s="344">
        <f t="shared" si="9"/>
        <v>0</v>
      </c>
      <c r="Q44" s="324"/>
      <c r="R44" s="324"/>
      <c r="S44" s="324"/>
      <c r="T44" s="324"/>
      <c r="U44" s="324"/>
      <c r="V44" s="324"/>
      <c r="W44" s="324"/>
      <c r="X44" s="324"/>
      <c r="Y44" s="324"/>
      <c r="Z44" s="324"/>
      <c r="AA44" s="324"/>
    </row>
    <row r="45" spans="1:27" x14ac:dyDescent="0.25">
      <c r="A45" s="254" t="s">
        <v>291</v>
      </c>
      <c r="F45" s="302"/>
      <c r="G45" s="302"/>
      <c r="J45" s="344">
        <f t="shared" ref="J45:P45" si="10">J44*15%</f>
        <v>0</v>
      </c>
      <c r="K45" s="344">
        <f t="shared" si="10"/>
        <v>0</v>
      </c>
      <c r="L45" s="344">
        <f t="shared" si="10"/>
        <v>0</v>
      </c>
      <c r="M45" s="344">
        <f t="shared" si="10"/>
        <v>0</v>
      </c>
      <c r="N45" s="344">
        <f t="shared" si="10"/>
        <v>0</v>
      </c>
      <c r="O45" s="344">
        <f t="shared" si="10"/>
        <v>0</v>
      </c>
      <c r="P45" s="344">
        <f t="shared" si="10"/>
        <v>0</v>
      </c>
      <c r="Q45" s="324"/>
      <c r="R45" s="324"/>
      <c r="S45" s="324"/>
      <c r="T45" s="324"/>
      <c r="U45" s="324"/>
      <c r="V45" s="324"/>
      <c r="W45" s="324"/>
      <c r="X45" s="324"/>
      <c r="Y45" s="324"/>
      <c r="Z45" s="324"/>
      <c r="AA45" s="324"/>
    </row>
    <row r="46" spans="1:27" ht="13" thickBot="1" x14ac:dyDescent="0.3">
      <c r="A46" s="345" t="s">
        <v>290</v>
      </c>
      <c r="B46" s="334"/>
      <c r="C46" s="334"/>
      <c r="D46" s="334"/>
      <c r="E46" s="334"/>
      <c r="F46" s="334"/>
      <c r="G46" s="334" t="s">
        <v>289</v>
      </c>
      <c r="H46" s="334"/>
      <c r="I46" s="334"/>
      <c r="J46" s="346">
        <f t="shared" ref="J46:P46" si="11">J44+J45</f>
        <v>0</v>
      </c>
      <c r="K46" s="346">
        <f t="shared" si="11"/>
        <v>0</v>
      </c>
      <c r="L46" s="346">
        <f t="shared" si="11"/>
        <v>0</v>
      </c>
      <c r="M46" s="346">
        <f t="shared" si="11"/>
        <v>0</v>
      </c>
      <c r="N46" s="346">
        <f t="shared" si="11"/>
        <v>0</v>
      </c>
      <c r="O46" s="346">
        <f t="shared" si="11"/>
        <v>0</v>
      </c>
      <c r="P46" s="346">
        <f t="shared" si="11"/>
        <v>0</v>
      </c>
      <c r="Q46" s="324"/>
      <c r="R46" s="324"/>
      <c r="S46" s="324"/>
      <c r="T46" s="324"/>
      <c r="U46" s="324"/>
      <c r="V46" s="324"/>
      <c r="W46" s="324"/>
      <c r="X46" s="324"/>
      <c r="Y46" s="324"/>
      <c r="Z46" s="324"/>
      <c r="AA46" s="324"/>
    </row>
    <row r="47" spans="1:27" x14ac:dyDescent="0.25">
      <c r="A47" s="261" t="str">
        <f>A1</f>
        <v>ENQUIRY NUMBER :</v>
      </c>
      <c r="B47" s="298"/>
      <c r="C47" s="347"/>
      <c r="D47" s="266"/>
      <c r="E47" s="266" t="s">
        <v>288</v>
      </c>
      <c r="F47" s="299"/>
      <c r="G47" s="299"/>
      <c r="H47" s="299"/>
      <c r="I47" s="299"/>
      <c r="J47" s="299"/>
      <c r="K47" s="299"/>
      <c r="L47" s="299"/>
      <c r="M47" s="299"/>
      <c r="N47" s="299"/>
      <c r="O47" s="299"/>
      <c r="P47" s="300"/>
      <c r="Y47" s="302"/>
      <c r="Z47" s="302"/>
    </row>
    <row r="48" spans="1:27" x14ac:dyDescent="0.25">
      <c r="A48" s="303"/>
      <c r="P48" s="304"/>
    </row>
    <row r="49" spans="1:27" x14ac:dyDescent="0.25">
      <c r="A49" s="263" t="str">
        <f>A3</f>
        <v xml:space="preserve"> PRICE SCHEDULE : C (PS5) :   </v>
      </c>
      <c r="B49" s="305"/>
      <c r="C49" s="305"/>
      <c r="D49" s="305"/>
      <c r="E49" s="305"/>
      <c r="O49" s="305" t="s">
        <v>287</v>
      </c>
      <c r="P49" s="306"/>
      <c r="U49" s="307"/>
      <c r="V49" s="307"/>
      <c r="W49" s="307"/>
      <c r="X49" s="307"/>
    </row>
    <row r="50" spans="1:27" x14ac:dyDescent="0.25">
      <c r="A50" s="303"/>
      <c r="O50" s="305"/>
      <c r="P50" s="306"/>
    </row>
    <row r="51" spans="1:27" x14ac:dyDescent="0.25">
      <c r="A51" s="254" t="s">
        <v>335</v>
      </c>
      <c r="P51" s="304"/>
    </row>
    <row r="52" spans="1:27" x14ac:dyDescent="0.25">
      <c r="A52" s="254"/>
      <c r="P52" s="304"/>
    </row>
    <row r="53" spans="1:27" x14ac:dyDescent="0.25">
      <c r="A53" s="254"/>
      <c r="P53" s="304"/>
    </row>
    <row r="54" spans="1:27" ht="14.5" x14ac:dyDescent="0.35">
      <c r="A54" s="312" t="s">
        <v>285</v>
      </c>
      <c r="B54" s="313"/>
      <c r="C54" s="313"/>
      <c r="D54" s="313"/>
      <c r="E54" s="313"/>
      <c r="F54" s="313"/>
      <c r="G54" s="315" t="s">
        <v>284</v>
      </c>
      <c r="H54" s="313"/>
      <c r="I54" s="313"/>
      <c r="J54" s="232" t="s">
        <v>233</v>
      </c>
      <c r="K54" s="232" t="s">
        <v>234</v>
      </c>
      <c r="L54" s="232" t="s">
        <v>235</v>
      </c>
      <c r="M54" s="232" t="s">
        <v>236</v>
      </c>
      <c r="N54" s="232" t="s">
        <v>237</v>
      </c>
      <c r="O54" s="232" t="s">
        <v>238</v>
      </c>
      <c r="P54" s="232" t="s">
        <v>239</v>
      </c>
      <c r="Q54" s="316"/>
      <c r="R54" s="316"/>
      <c r="S54" s="316"/>
      <c r="T54" s="316"/>
      <c r="U54" s="316"/>
      <c r="V54" s="316"/>
      <c r="W54" s="316"/>
      <c r="X54" s="316"/>
      <c r="Y54" s="316"/>
      <c r="Z54" s="316"/>
      <c r="AA54" s="316"/>
    </row>
    <row r="55" spans="1:27" ht="18" customHeight="1" x14ac:dyDescent="0.35">
      <c r="A55" s="253" t="s">
        <v>283</v>
      </c>
      <c r="B55" s="249"/>
      <c r="C55" s="249"/>
      <c r="D55" s="249"/>
      <c r="E55" s="249"/>
      <c r="F55" s="249"/>
      <c r="G55" s="252" t="s">
        <v>282</v>
      </c>
      <c r="H55" s="251"/>
      <c r="I55" s="251"/>
      <c r="J55" s="589" t="str">
        <f>INDEX('5.1.1 Pricing Schedule'!$C:$C,MATCH('5.1.5 PS5'!J$54,'5.1.1 Pricing Schedule'!$A:$A,0))</f>
        <v xml:space="preserve">The supply and delivery of multi-function tests set; software modules and accessories as required by Eskom, for testing protection schemes. </v>
      </c>
      <c r="K55" s="589" t="str">
        <f>INDEX('5.1.1 Pricing Schedule'!$C:$C,MATCH('5.1.5 PS5'!K$54,'5.1.1 Pricing Schedule'!$A:$A,0))</f>
        <v xml:space="preserve">The supply and delivery of multi-function tests set; software modules and accessories as required by Eskom, for testing  metering schemes. </v>
      </c>
      <c r="L55" s="589" t="str">
        <f>INDEX('5.1.1 Pricing Schedule'!$C:$C,MATCH('5.1.5 PS5'!L$54,'5.1.1 Pricing Schedule'!$A:$A,0))</f>
        <v xml:space="preserve">The supply of cyber security and IEC 61850 testing, monitoring and analysing tools.   </v>
      </c>
      <c r="M55" s="589" t="str">
        <f>INDEX('5.1.1 Pricing Schedule'!$C:$C,MATCH('5.1.5 PS5'!M$54,'5.1.1 Pricing Schedule'!$A:$A,0))</f>
        <v>The development and supply of automated test templates for the MFT</v>
      </c>
      <c r="N55" s="589" t="str">
        <f>INDEX('5.1.1 Pricing Schedule'!$C:$C,MATCH('5.1.5 PS5'!N$54,'5.1.1 Pricing Schedule'!$A:$A,0))</f>
        <v>The repair and calibration of the supplied units.</v>
      </c>
      <c r="O55" s="589" t="str">
        <f>INDEX('5.1.1 Pricing Schedule'!$C:$C,MATCH('5.1.5 PS5'!O$54,'5.1.1 Pricing Schedule'!$A:$A,0))</f>
        <v>Training for Eskom personnel</v>
      </c>
      <c r="P55" s="589"/>
      <c r="Q55" s="317"/>
      <c r="R55" s="317"/>
      <c r="S55" s="317"/>
      <c r="T55" s="317"/>
      <c r="U55" s="317"/>
      <c r="V55" s="317"/>
      <c r="W55" s="317"/>
      <c r="X55" s="317"/>
      <c r="Y55" s="317"/>
      <c r="Z55" s="317"/>
      <c r="AA55" s="317"/>
    </row>
    <row r="56" spans="1:27" ht="18" customHeight="1" x14ac:dyDescent="0.3">
      <c r="A56" s="250" t="s">
        <v>281</v>
      </c>
      <c r="B56" s="249"/>
      <c r="C56" s="249"/>
      <c r="D56" s="249"/>
      <c r="E56" s="249"/>
      <c r="F56" s="249"/>
      <c r="G56" s="318"/>
      <c r="J56" s="589"/>
      <c r="K56" s="589"/>
      <c r="L56" s="589"/>
      <c r="M56" s="589"/>
      <c r="N56" s="589"/>
      <c r="O56" s="589"/>
      <c r="P56" s="589"/>
      <c r="Q56" s="317"/>
      <c r="R56" s="317"/>
      <c r="S56" s="317"/>
      <c r="T56" s="317"/>
      <c r="U56" s="317"/>
      <c r="V56" s="317"/>
      <c r="W56" s="317"/>
      <c r="X56" s="317"/>
      <c r="Y56" s="317"/>
      <c r="Z56" s="317"/>
      <c r="AA56" s="317"/>
    </row>
    <row r="57" spans="1:27" ht="42" customHeight="1" x14ac:dyDescent="0.3">
      <c r="A57" s="248" t="s">
        <v>280</v>
      </c>
      <c r="B57" s="247"/>
      <c r="C57" s="247"/>
      <c r="D57" s="247"/>
      <c r="E57" s="247"/>
      <c r="F57" s="247"/>
      <c r="G57" s="320"/>
      <c r="H57" s="321"/>
      <c r="I57" s="322"/>
      <c r="J57" s="589"/>
      <c r="K57" s="589"/>
      <c r="L57" s="589"/>
      <c r="M57" s="589"/>
      <c r="N57" s="589"/>
      <c r="O57" s="589"/>
      <c r="P57" s="589"/>
      <c r="Q57" s="317"/>
      <c r="R57" s="317"/>
      <c r="S57" s="317"/>
      <c r="T57" s="317"/>
      <c r="U57" s="317"/>
      <c r="V57" s="317"/>
      <c r="W57" s="317"/>
      <c r="X57" s="317"/>
      <c r="Y57" s="317"/>
      <c r="Z57" s="317"/>
      <c r="AA57" s="317"/>
    </row>
    <row r="58" spans="1:27" ht="13" x14ac:dyDescent="0.3">
      <c r="A58" s="348" t="s">
        <v>279</v>
      </c>
      <c r="H58" s="307" t="s">
        <v>255</v>
      </c>
      <c r="J58" s="349"/>
      <c r="K58" s="350"/>
      <c r="L58" s="350"/>
      <c r="M58" s="350"/>
      <c r="N58" s="350"/>
      <c r="O58" s="350"/>
      <c r="P58" s="351"/>
      <c r="Q58" s="317"/>
      <c r="R58" s="317"/>
      <c r="S58" s="317"/>
      <c r="T58" s="317"/>
      <c r="U58" s="317"/>
      <c r="V58" s="317"/>
      <c r="W58" s="317"/>
      <c r="X58" s="317"/>
      <c r="Y58" s="317"/>
      <c r="Z58" s="317"/>
      <c r="AA58" s="317"/>
    </row>
    <row r="59" spans="1:27" x14ac:dyDescent="0.25">
      <c r="A59" s="254" t="s">
        <v>278</v>
      </c>
      <c r="D59" s="307" t="s">
        <v>275</v>
      </c>
      <c r="E59" s="307"/>
      <c r="F59" s="307"/>
      <c r="G59" s="307"/>
      <c r="H59" s="307" t="s">
        <v>255</v>
      </c>
      <c r="I59" s="307"/>
      <c r="J59" s="352"/>
      <c r="K59" s="341"/>
      <c r="L59" s="341"/>
      <c r="M59" s="341"/>
      <c r="N59" s="341"/>
      <c r="O59" s="341"/>
      <c r="P59" s="353"/>
      <c r="Q59" s="317"/>
      <c r="R59" s="317"/>
      <c r="S59" s="317"/>
      <c r="T59" s="317"/>
      <c r="U59" s="317"/>
      <c r="V59" s="317"/>
      <c r="W59" s="317"/>
      <c r="X59" s="317"/>
      <c r="Y59" s="317"/>
      <c r="Z59" s="317"/>
      <c r="AA59" s="317"/>
    </row>
    <row r="60" spans="1:27" x14ac:dyDescent="0.25">
      <c r="A60" s="254" t="s">
        <v>277</v>
      </c>
      <c r="D60" s="307" t="s">
        <v>275</v>
      </c>
      <c r="E60" s="307"/>
      <c r="F60" s="307"/>
      <c r="G60" s="307"/>
      <c r="H60" s="307" t="s">
        <v>255</v>
      </c>
      <c r="I60" s="307"/>
      <c r="J60" s="352"/>
      <c r="K60" s="341"/>
      <c r="L60" s="341"/>
      <c r="M60" s="341"/>
      <c r="N60" s="341"/>
      <c r="O60" s="341"/>
      <c r="P60" s="353"/>
      <c r="Q60" s="317"/>
      <c r="R60" s="317"/>
      <c r="S60" s="317"/>
      <c r="T60" s="317"/>
      <c r="U60" s="317"/>
      <c r="V60" s="317"/>
      <c r="W60" s="317"/>
      <c r="X60" s="317"/>
      <c r="Y60" s="317"/>
      <c r="Z60" s="317"/>
      <c r="AA60" s="317"/>
    </row>
    <row r="61" spans="1:27" x14ac:dyDescent="0.25">
      <c r="A61" s="254" t="s">
        <v>276</v>
      </c>
      <c r="D61" s="307" t="s">
        <v>275</v>
      </c>
      <c r="E61" s="307"/>
      <c r="F61" s="307"/>
      <c r="G61" s="307"/>
      <c r="H61" s="307" t="s">
        <v>255</v>
      </c>
      <c r="I61" s="307"/>
      <c r="J61" s="352"/>
      <c r="K61" s="341"/>
      <c r="L61" s="341"/>
      <c r="M61" s="341"/>
      <c r="N61" s="341"/>
      <c r="O61" s="341"/>
      <c r="P61" s="353"/>
      <c r="Q61" s="317"/>
      <c r="R61" s="317"/>
      <c r="S61" s="317"/>
      <c r="T61" s="317"/>
      <c r="U61" s="317"/>
      <c r="V61" s="317"/>
      <c r="W61" s="317"/>
      <c r="X61" s="317"/>
      <c r="Y61" s="317"/>
      <c r="Z61" s="317"/>
      <c r="AA61" s="317"/>
    </row>
    <row r="62" spans="1:27" x14ac:dyDescent="0.25">
      <c r="A62" s="254" t="s">
        <v>274</v>
      </c>
      <c r="D62" s="307"/>
      <c r="E62" s="307"/>
      <c r="F62" s="307"/>
      <c r="G62" s="307"/>
      <c r="H62" s="307" t="s">
        <v>255</v>
      </c>
      <c r="I62" s="307"/>
      <c r="J62" s="352"/>
      <c r="K62" s="341"/>
      <c r="L62" s="341"/>
      <c r="M62" s="341"/>
      <c r="N62" s="341"/>
      <c r="O62" s="341"/>
      <c r="P62" s="353"/>
      <c r="Q62" s="317"/>
      <c r="R62" s="317"/>
      <c r="S62" s="317"/>
      <c r="T62" s="317"/>
      <c r="U62" s="317"/>
      <c r="V62" s="317"/>
      <c r="W62" s="317"/>
      <c r="X62" s="317"/>
      <c r="Y62" s="317"/>
      <c r="Z62" s="317"/>
      <c r="AA62" s="317"/>
    </row>
    <row r="63" spans="1:27" x14ac:dyDescent="0.25">
      <c r="A63" s="254" t="s">
        <v>273</v>
      </c>
      <c r="D63" s="307" t="s">
        <v>272</v>
      </c>
      <c r="E63" s="307"/>
      <c r="F63" s="307"/>
      <c r="G63" s="307"/>
      <c r="H63" s="307" t="s">
        <v>255</v>
      </c>
      <c r="I63" s="307"/>
      <c r="J63" s="354"/>
      <c r="K63" s="341"/>
      <c r="L63" s="341"/>
      <c r="M63" s="341"/>
      <c r="N63" s="341"/>
      <c r="O63" s="341"/>
      <c r="P63" s="353"/>
      <c r="Q63" s="317"/>
      <c r="R63" s="317"/>
      <c r="S63" s="317"/>
      <c r="T63" s="317"/>
      <c r="U63" s="317"/>
      <c r="V63" s="317"/>
      <c r="W63" s="317"/>
      <c r="X63" s="317"/>
      <c r="Y63" s="317"/>
      <c r="Z63" s="317"/>
      <c r="AA63" s="317"/>
    </row>
    <row r="64" spans="1:27" ht="13" x14ac:dyDescent="0.3">
      <c r="A64" s="355" t="s">
        <v>271</v>
      </c>
      <c r="B64" s="313"/>
      <c r="C64" s="313"/>
      <c r="D64" s="313"/>
      <c r="E64" s="313"/>
      <c r="F64" s="313"/>
      <c r="G64" s="339" t="s">
        <v>270</v>
      </c>
      <c r="H64" s="313"/>
      <c r="I64" s="313"/>
      <c r="J64" s="326"/>
      <c r="K64" s="340"/>
      <c r="L64" s="340"/>
      <c r="M64" s="340"/>
      <c r="N64" s="340"/>
      <c r="O64" s="340"/>
      <c r="P64" s="356"/>
      <c r="Q64" s="324"/>
      <c r="R64" s="324"/>
      <c r="S64" s="324"/>
      <c r="T64" s="324"/>
      <c r="U64" s="324"/>
      <c r="V64" s="324"/>
      <c r="W64" s="324"/>
      <c r="X64" s="324"/>
      <c r="Y64" s="324"/>
      <c r="Z64" s="324"/>
      <c r="AA64" s="324"/>
    </row>
    <row r="65" spans="1:27" ht="13" x14ac:dyDescent="0.3">
      <c r="A65" s="357" t="s">
        <v>269</v>
      </c>
      <c r="G65" s="302"/>
      <c r="H65" s="307" t="s">
        <v>255</v>
      </c>
      <c r="J65" s="349"/>
      <c r="K65" s="341"/>
      <c r="L65" s="341"/>
      <c r="M65" s="341"/>
      <c r="N65" s="341"/>
      <c r="O65" s="341"/>
      <c r="P65" s="353"/>
      <c r="Q65" s="317"/>
      <c r="R65" s="317"/>
      <c r="S65" s="317"/>
      <c r="T65" s="317"/>
      <c r="U65" s="317"/>
      <c r="V65" s="317"/>
      <c r="W65" s="317"/>
      <c r="X65" s="317"/>
      <c r="Y65" s="317"/>
      <c r="Z65" s="317"/>
      <c r="AA65" s="317"/>
    </row>
    <row r="66" spans="1:27" x14ac:dyDescent="0.25">
      <c r="A66" s="254" t="s">
        <v>268</v>
      </c>
      <c r="G66" s="302"/>
      <c r="H66" s="307" t="s">
        <v>255</v>
      </c>
      <c r="J66" s="352"/>
      <c r="K66" s="341"/>
      <c r="L66" s="341"/>
      <c r="M66" s="341"/>
      <c r="N66" s="341"/>
      <c r="O66" s="341"/>
      <c r="P66" s="353"/>
      <c r="Q66" s="317"/>
      <c r="R66" s="317"/>
      <c r="S66" s="317"/>
      <c r="T66" s="317"/>
      <c r="U66" s="317"/>
      <c r="V66" s="317"/>
      <c r="W66" s="317"/>
      <c r="X66" s="317"/>
      <c r="Y66" s="317"/>
      <c r="Z66" s="317"/>
      <c r="AA66" s="317"/>
    </row>
    <row r="67" spans="1:27" x14ac:dyDescent="0.25">
      <c r="A67" s="254" t="s">
        <v>267</v>
      </c>
      <c r="G67" s="302"/>
      <c r="H67" s="307" t="s">
        <v>255</v>
      </c>
      <c r="J67" s="352"/>
      <c r="K67" s="341"/>
      <c r="L67" s="341"/>
      <c r="M67" s="341"/>
      <c r="N67" s="341"/>
      <c r="O67" s="341"/>
      <c r="P67" s="353"/>
      <c r="Q67" s="317"/>
      <c r="R67" s="317"/>
      <c r="S67" s="317"/>
      <c r="T67" s="317"/>
      <c r="U67" s="317"/>
      <c r="V67" s="317"/>
      <c r="W67" s="317"/>
      <c r="X67" s="317"/>
      <c r="Y67" s="317"/>
      <c r="Z67" s="317"/>
      <c r="AA67" s="317"/>
    </row>
    <row r="68" spans="1:27" x14ac:dyDescent="0.25">
      <c r="A68" s="254" t="s">
        <v>266</v>
      </c>
      <c r="G68" s="302"/>
      <c r="H68" s="307" t="s">
        <v>255</v>
      </c>
      <c r="J68" s="341"/>
      <c r="K68" s="341"/>
      <c r="L68" s="341"/>
      <c r="M68" s="341"/>
      <c r="N68" s="341"/>
      <c r="O68" s="341"/>
      <c r="P68" s="353"/>
      <c r="Q68" s="317"/>
      <c r="R68" s="317"/>
      <c r="S68" s="317"/>
      <c r="T68" s="317"/>
      <c r="U68" s="317"/>
      <c r="V68" s="317"/>
      <c r="W68" s="317"/>
      <c r="X68" s="317"/>
      <c r="Y68" s="317"/>
      <c r="Z68" s="317"/>
      <c r="AA68" s="317"/>
    </row>
    <row r="69" spans="1:27" x14ac:dyDescent="0.25">
      <c r="A69" s="254" t="s">
        <v>265</v>
      </c>
      <c r="G69" s="302"/>
      <c r="H69" s="307" t="s">
        <v>255</v>
      </c>
      <c r="J69" s="341"/>
      <c r="K69" s="341"/>
      <c r="L69" s="341"/>
      <c r="M69" s="341"/>
      <c r="N69" s="341"/>
      <c r="O69" s="341"/>
      <c r="P69" s="353"/>
      <c r="Q69" s="317"/>
      <c r="R69" s="317"/>
      <c r="S69" s="317"/>
      <c r="T69" s="317"/>
      <c r="U69" s="317"/>
      <c r="V69" s="317"/>
      <c r="W69" s="317"/>
      <c r="X69" s="317"/>
      <c r="Y69" s="317"/>
      <c r="Z69" s="317"/>
      <c r="AA69" s="317"/>
    </row>
    <row r="70" spans="1:27" x14ac:dyDescent="0.25">
      <c r="A70" s="358" t="s">
        <v>264</v>
      </c>
      <c r="G70" s="302"/>
      <c r="H70" s="307" t="s">
        <v>255</v>
      </c>
      <c r="J70" s="341"/>
      <c r="K70" s="341"/>
      <c r="L70" s="341"/>
      <c r="M70" s="341"/>
      <c r="N70" s="341"/>
      <c r="O70" s="341"/>
      <c r="P70" s="353"/>
      <c r="Q70" s="317"/>
      <c r="R70" s="317"/>
      <c r="S70" s="317"/>
      <c r="T70" s="317"/>
      <c r="U70" s="317"/>
      <c r="V70" s="317"/>
      <c r="W70" s="317"/>
      <c r="X70" s="317"/>
      <c r="Y70" s="317"/>
      <c r="Z70" s="317"/>
      <c r="AA70" s="317"/>
    </row>
    <row r="71" spans="1:27" ht="13" x14ac:dyDescent="0.3">
      <c r="A71" s="359" t="s">
        <v>263</v>
      </c>
      <c r="B71" s="313"/>
      <c r="C71" s="313"/>
      <c r="D71" s="313"/>
      <c r="E71" s="313"/>
      <c r="F71" s="313"/>
      <c r="G71" s="360" t="s">
        <v>262</v>
      </c>
      <c r="H71" s="313"/>
      <c r="I71" s="313"/>
      <c r="J71" s="340"/>
      <c r="K71" s="340"/>
      <c r="L71" s="340"/>
      <c r="M71" s="340"/>
      <c r="N71" s="340"/>
      <c r="O71" s="340"/>
      <c r="P71" s="356"/>
      <c r="Q71" s="324"/>
      <c r="R71" s="324"/>
      <c r="S71" s="324"/>
      <c r="T71" s="324"/>
      <c r="U71" s="324"/>
      <c r="V71" s="324"/>
      <c r="W71" s="324"/>
      <c r="X71" s="324"/>
      <c r="Y71" s="324"/>
      <c r="Z71" s="324"/>
      <c r="AA71" s="324"/>
    </row>
    <row r="72" spans="1:27" ht="13" x14ac:dyDescent="0.3">
      <c r="A72" s="308" t="s">
        <v>261</v>
      </c>
      <c r="H72" s="307" t="s">
        <v>255</v>
      </c>
      <c r="J72" s="361"/>
      <c r="K72" s="361"/>
      <c r="L72" s="361"/>
      <c r="M72" s="361"/>
      <c r="N72" s="361"/>
      <c r="O72" s="361"/>
      <c r="P72" s="362"/>
      <c r="Q72" s="324"/>
      <c r="R72" s="324"/>
      <c r="S72" s="324"/>
      <c r="T72" s="324"/>
      <c r="U72" s="324"/>
      <c r="V72" s="324"/>
      <c r="W72" s="324"/>
      <c r="X72" s="324"/>
      <c r="Y72" s="324"/>
      <c r="Z72" s="324"/>
      <c r="AA72" s="324"/>
    </row>
    <row r="73" spans="1:27" x14ac:dyDescent="0.25">
      <c r="A73" s="254" t="s">
        <v>260</v>
      </c>
      <c r="D73" s="307"/>
      <c r="E73" s="307"/>
      <c r="F73" s="307"/>
      <c r="G73" s="307"/>
      <c r="H73" s="307" t="s">
        <v>255</v>
      </c>
      <c r="I73" s="307"/>
      <c r="J73" s="361"/>
      <c r="K73" s="361"/>
      <c r="L73" s="361"/>
      <c r="M73" s="361"/>
      <c r="N73" s="361"/>
      <c r="O73" s="361"/>
      <c r="P73" s="362"/>
      <c r="Q73" s="324"/>
      <c r="R73" s="324"/>
      <c r="S73" s="324"/>
      <c r="T73" s="324"/>
      <c r="U73" s="324"/>
      <c r="V73" s="324"/>
      <c r="W73" s="324"/>
      <c r="X73" s="324"/>
      <c r="Y73" s="324"/>
      <c r="Z73" s="324"/>
      <c r="AA73" s="324"/>
    </row>
    <row r="74" spans="1:27" x14ac:dyDescent="0.25">
      <c r="A74" s="254" t="s">
        <v>259</v>
      </c>
      <c r="D74" s="307"/>
      <c r="E74" s="307"/>
      <c r="F74" s="307"/>
      <c r="G74" s="307"/>
      <c r="H74" s="307" t="s">
        <v>255</v>
      </c>
      <c r="I74" s="307"/>
      <c r="J74" s="361"/>
      <c r="K74" s="361"/>
      <c r="L74" s="361"/>
      <c r="M74" s="361"/>
      <c r="N74" s="361"/>
      <c r="O74" s="361"/>
      <c r="P74" s="362"/>
      <c r="Q74" s="324"/>
      <c r="R74" s="324"/>
      <c r="S74" s="324"/>
      <c r="T74" s="324"/>
      <c r="U74" s="324"/>
      <c r="V74" s="324"/>
      <c r="W74" s="324"/>
      <c r="X74" s="324"/>
      <c r="Y74" s="324"/>
      <c r="Z74" s="324"/>
      <c r="AA74" s="324"/>
    </row>
    <row r="75" spans="1:27" x14ac:dyDescent="0.25">
      <c r="A75" s="254" t="s">
        <v>258</v>
      </c>
      <c r="D75" s="307"/>
      <c r="E75" s="307"/>
      <c r="F75" s="307"/>
      <c r="G75" s="307"/>
      <c r="H75" s="307" t="s">
        <v>255</v>
      </c>
      <c r="I75" s="307"/>
      <c r="J75" s="361"/>
      <c r="K75" s="361"/>
      <c r="L75" s="361"/>
      <c r="M75" s="361"/>
      <c r="N75" s="361"/>
      <c r="O75" s="361"/>
      <c r="P75" s="362"/>
      <c r="Q75" s="324"/>
      <c r="R75" s="324"/>
      <c r="S75" s="324"/>
      <c r="T75" s="324"/>
      <c r="U75" s="324"/>
      <c r="V75" s="324"/>
      <c r="W75" s="324"/>
      <c r="X75" s="324"/>
      <c r="Y75" s="324"/>
      <c r="Z75" s="324"/>
      <c r="AA75" s="324"/>
    </row>
    <row r="76" spans="1:27" x14ac:dyDescent="0.25">
      <c r="A76" s="254" t="s">
        <v>257</v>
      </c>
      <c r="D76" s="307"/>
      <c r="E76" s="307"/>
      <c r="F76" s="307"/>
      <c r="G76" s="307"/>
      <c r="H76" s="307" t="s">
        <v>255</v>
      </c>
      <c r="I76" s="307"/>
      <c r="J76" s="325"/>
      <c r="K76" s="325"/>
      <c r="L76" s="325"/>
      <c r="M76" s="325"/>
      <c r="N76" s="325"/>
      <c r="O76" s="325"/>
      <c r="P76" s="363"/>
    </row>
    <row r="77" spans="1:27" x14ac:dyDescent="0.25">
      <c r="A77" s="358" t="s">
        <v>256</v>
      </c>
      <c r="D77" s="307"/>
      <c r="E77" s="307"/>
      <c r="F77" s="307"/>
      <c r="G77" s="307"/>
      <c r="H77" s="307" t="s">
        <v>255</v>
      </c>
      <c r="I77" s="307"/>
      <c r="J77" s="325"/>
      <c r="K77" s="325"/>
      <c r="L77" s="325"/>
      <c r="M77" s="325"/>
      <c r="N77" s="325"/>
      <c r="O77" s="325"/>
      <c r="P77" s="363"/>
    </row>
    <row r="78" spans="1:27" ht="13" x14ac:dyDescent="0.3">
      <c r="A78" s="355" t="s">
        <v>254</v>
      </c>
      <c r="B78" s="313"/>
      <c r="C78" s="313"/>
      <c r="D78" s="313"/>
      <c r="E78" s="313"/>
      <c r="F78" s="313"/>
      <c r="G78" s="313"/>
      <c r="H78" s="246" t="s">
        <v>253</v>
      </c>
      <c r="I78" s="339"/>
      <c r="J78" s="326"/>
      <c r="K78" s="326"/>
      <c r="L78" s="326"/>
      <c r="M78" s="326"/>
      <c r="N78" s="326"/>
      <c r="O78" s="326"/>
      <c r="P78" s="364"/>
    </row>
    <row r="79" spans="1:27" ht="13.5" thickBot="1" x14ac:dyDescent="0.35">
      <c r="A79" s="365" t="s">
        <v>252</v>
      </c>
      <c r="B79" s="334"/>
      <c r="C79" s="334"/>
      <c r="D79" s="334"/>
      <c r="E79" s="334"/>
      <c r="F79" s="334"/>
      <c r="G79" s="366" t="s">
        <v>251</v>
      </c>
      <c r="H79" s="334"/>
      <c r="I79" s="334"/>
      <c r="J79" s="367"/>
      <c r="K79" s="367"/>
      <c r="L79" s="367"/>
      <c r="M79" s="367"/>
      <c r="N79" s="367"/>
      <c r="O79" s="367"/>
      <c r="P79" s="368"/>
    </row>
    <row r="80" spans="1:27" ht="13" x14ac:dyDescent="0.3">
      <c r="A80" s="348" t="s">
        <v>250</v>
      </c>
      <c r="J80" s="325"/>
      <c r="K80" s="325"/>
      <c r="L80" s="325"/>
      <c r="M80" s="325"/>
      <c r="N80" s="325"/>
      <c r="O80" s="325"/>
      <c r="P80" s="363"/>
    </row>
    <row r="81" spans="1:16" x14ac:dyDescent="0.25">
      <c r="A81" s="303" t="s">
        <v>249</v>
      </c>
      <c r="J81" s="325"/>
      <c r="K81" s="325"/>
      <c r="L81" s="325"/>
      <c r="M81" s="325"/>
      <c r="N81" s="325"/>
      <c r="O81" s="325"/>
      <c r="P81" s="363"/>
    </row>
    <row r="82" spans="1:16" x14ac:dyDescent="0.25">
      <c r="A82" s="369" t="s">
        <v>248</v>
      </c>
      <c r="B82" s="321"/>
      <c r="C82" s="321"/>
      <c r="D82" s="321"/>
      <c r="E82" s="321"/>
      <c r="F82" s="321"/>
      <c r="G82" s="321"/>
      <c r="H82" s="321"/>
      <c r="I82" s="321"/>
      <c r="J82" s="325"/>
      <c r="K82" s="325"/>
      <c r="L82" s="325"/>
      <c r="M82" s="325"/>
      <c r="N82" s="325"/>
      <c r="O82" s="325"/>
      <c r="P82" s="363"/>
    </row>
    <row r="83" spans="1:16" x14ac:dyDescent="0.25">
      <c r="A83" s="303" t="s">
        <v>247</v>
      </c>
      <c r="J83" s="325"/>
      <c r="K83" s="325"/>
      <c r="L83" s="325"/>
      <c r="M83" s="325"/>
      <c r="N83" s="325"/>
      <c r="O83" s="325"/>
      <c r="P83" s="363"/>
    </row>
    <row r="84" spans="1:16" x14ac:dyDescent="0.25">
      <c r="A84" s="369" t="s">
        <v>246</v>
      </c>
      <c r="B84" s="321"/>
      <c r="C84" s="321"/>
      <c r="D84" s="321"/>
      <c r="E84" s="321"/>
      <c r="F84" s="321"/>
      <c r="G84" s="321"/>
      <c r="H84" s="321"/>
      <c r="I84" s="321"/>
      <c r="J84" s="325"/>
      <c r="K84" s="325"/>
      <c r="L84" s="325"/>
      <c r="M84" s="325"/>
      <c r="N84" s="325"/>
      <c r="O84" s="325"/>
      <c r="P84" s="363"/>
    </row>
    <row r="85" spans="1:16" x14ac:dyDescent="0.25">
      <c r="A85" s="369" t="s">
        <v>245</v>
      </c>
      <c r="B85" s="321"/>
      <c r="C85" s="321"/>
      <c r="D85" s="321" t="s">
        <v>244</v>
      </c>
      <c r="E85" s="321"/>
      <c r="F85" s="321"/>
      <c r="G85" s="321"/>
      <c r="H85" s="321"/>
      <c r="I85" s="321"/>
      <c r="J85" s="325"/>
      <c r="K85" s="325"/>
      <c r="L85" s="325"/>
      <c r="M85" s="325"/>
      <c r="N85" s="325"/>
      <c r="O85" s="325"/>
      <c r="P85" s="363"/>
    </row>
    <row r="86" spans="1:16" x14ac:dyDescent="0.25">
      <c r="A86" s="303"/>
      <c r="P86" s="304"/>
    </row>
    <row r="87" spans="1:16" ht="13" x14ac:dyDescent="0.3">
      <c r="A87" s="265"/>
      <c r="B87" s="305"/>
      <c r="C87" s="305"/>
      <c r="D87" s="305"/>
      <c r="E87" s="305"/>
      <c r="H87" s="305"/>
      <c r="I87" s="305"/>
      <c r="J87" s="305"/>
      <c r="K87" s="305"/>
      <c r="N87" s="305"/>
      <c r="O87" s="305"/>
      <c r="P87" s="304"/>
    </row>
    <row r="88" spans="1:16" x14ac:dyDescent="0.25">
      <c r="A88" s="370" t="s">
        <v>243</v>
      </c>
      <c r="B88" s="305"/>
      <c r="C88" s="305"/>
      <c r="D88" s="305"/>
      <c r="E88" s="305"/>
      <c r="H88" s="305" t="s">
        <v>242</v>
      </c>
      <c r="I88" s="305"/>
      <c r="J88" s="305"/>
      <c r="K88" s="305"/>
      <c r="N88" s="305" t="s">
        <v>241</v>
      </c>
      <c r="O88" s="305"/>
      <c r="P88" s="304"/>
    </row>
    <row r="89" spans="1:16" ht="13" thickBot="1" x14ac:dyDescent="0.3">
      <c r="A89" s="371"/>
      <c r="B89" s="334"/>
      <c r="C89" s="334"/>
      <c r="D89" s="334"/>
      <c r="E89" s="334"/>
      <c r="F89" s="334"/>
      <c r="G89" s="334"/>
      <c r="H89" s="334"/>
      <c r="I89" s="334"/>
      <c r="J89" s="334"/>
      <c r="K89" s="334"/>
      <c r="L89" s="334"/>
      <c r="M89" s="334"/>
      <c r="N89" s="334"/>
      <c r="O89" s="334"/>
      <c r="P89" s="372"/>
    </row>
  </sheetData>
  <sheetCalcPr fullCalcOnLoad="1"/>
  <autoFilter ref="A6:AA89"/>
  <mergeCells count="14">
    <mergeCell ref="J55:J57"/>
    <mergeCell ref="J9:J11"/>
    <mergeCell ref="K9:K11"/>
    <mergeCell ref="L9:L11"/>
    <mergeCell ref="K55:K57"/>
    <mergeCell ref="M55:M57"/>
    <mergeCell ref="N55:N57"/>
    <mergeCell ref="O55:O57"/>
    <mergeCell ref="L55:L57"/>
    <mergeCell ref="P55:P57"/>
    <mergeCell ref="M9:M11"/>
    <mergeCell ref="N9:N11"/>
    <mergeCell ref="P9:P11"/>
    <mergeCell ref="O9:O11"/>
  </mergeCells>
  <pageMargins left="0.7" right="0.7" top="0.75" bottom="0.75" header="0.3" footer="0.3"/>
  <pageSetup scale="57" orientation="landscape" r:id="rId1"/>
  <rowBreaks count="1" manualBreakCount="1">
    <brk id="4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Tender Cover Sheet</vt:lpstr>
      <vt:lpstr>Pricing Instruction</vt:lpstr>
      <vt:lpstr>5.1.0 Preamble</vt:lpstr>
      <vt:lpstr>5.1.1 Pricing Schedule</vt:lpstr>
      <vt:lpstr>5.1.2 CPA Formulae</vt:lpstr>
      <vt:lpstr>5.1.3 Summary</vt:lpstr>
      <vt:lpstr>5.1.4 Exchange Rates</vt:lpstr>
      <vt:lpstr>5.1.5 PS5</vt:lpstr>
      <vt:lpstr>'5.1.1 Pricing Schedule'!Print_Area</vt:lpstr>
      <vt:lpstr>'5.1.2 CPA Formulae'!Print_Area</vt:lpstr>
      <vt:lpstr>'5.1.3 Summary'!Print_Area</vt:lpstr>
      <vt:lpstr>'5.1.4 Exchange Rates'!Print_Area</vt:lpstr>
      <vt:lpstr>'5.1.5 PS5'!Print_Area</vt:lpstr>
      <vt:lpstr>'Pricing Instruction'!Print_Area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PhalanTS</dc:creator>
  <cp:lastModifiedBy>Mlunghisi Maluleke</cp:lastModifiedBy>
  <cp:lastPrinted>2022-08-01T17:04:45Z</cp:lastPrinted>
  <dcterms:created xsi:type="dcterms:W3CDTF">2012-04-05T07:12:42Z</dcterms:created>
  <dcterms:modified xsi:type="dcterms:W3CDTF">2022-10-25T06:57:37Z</dcterms:modified>
</cp:coreProperties>
</file>